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10" windowHeight="9195" tabRatio="184"/>
  </bookViews>
  <sheets>
    <sheet name="ГРАФИК" sheetId="3" r:id="rId1"/>
    <sheet name="Лист1" sheetId="4" r:id="rId2"/>
  </sheets>
  <definedNames>
    <definedName name="_xlnm.Print_Titles" localSheetId="0">ГРАФИК!$5:$7</definedName>
    <definedName name="_xlnm.Print_Area" localSheetId="0">ГРАФИК!$A$1:$AQ$197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38" i="3"/>
  <c r="AQ142"/>
  <c r="AE169"/>
  <c r="AD169"/>
  <c r="AO189"/>
  <c r="AN189"/>
  <c r="AM189"/>
  <c r="AL189"/>
  <c r="AK189"/>
  <c r="AJ189"/>
  <c r="AM3" s="1"/>
  <c r="AI189"/>
  <c r="AH189"/>
  <c r="AG189"/>
  <c r="AF189"/>
  <c r="AI3" s="1"/>
  <c r="AE189"/>
  <c r="AD189"/>
  <c r="AD187" s="1"/>
  <c r="AC189"/>
  <c r="AB189"/>
  <c r="AE3" s="1"/>
  <c r="AA189"/>
  <c r="AQ188"/>
  <c r="AP188"/>
  <c r="AO188"/>
  <c r="AO187" s="1"/>
  <c r="AN188"/>
  <c r="AM188"/>
  <c r="AM187" s="1"/>
  <c r="AL188"/>
  <c r="AK188"/>
  <c r="AK187" s="1"/>
  <c r="AJ188"/>
  <c r="AI188"/>
  <c r="AI187" s="1"/>
  <c r="AH188"/>
  <c r="AG188"/>
  <c r="AG187" s="1"/>
  <c r="AF188"/>
  <c r="AE188"/>
  <c r="AE187" s="1"/>
  <c r="AD188"/>
  <c r="AC188"/>
  <c r="AC187" s="1"/>
  <c r="AB188"/>
  <c r="AA188"/>
  <c r="AA187" s="1"/>
  <c r="AN187"/>
  <c r="AL187"/>
  <c r="AJ187"/>
  <c r="AH187"/>
  <c r="AF187"/>
  <c r="AB187"/>
  <c r="AT191"/>
  <c r="AM2"/>
  <c r="AI2"/>
  <c r="AE2"/>
  <c r="AA86"/>
  <c r="AS181"/>
  <c r="AT181"/>
  <c r="AU181"/>
  <c r="AV181"/>
  <c r="AW181"/>
  <c r="AS182"/>
  <c r="AT182"/>
  <c r="AU182"/>
  <c r="AV182"/>
  <c r="AW182"/>
  <c r="AH15"/>
  <c r="AI15"/>
  <c r="AQ2" l="1"/>
  <c r="AS183"/>
  <c r="AT183"/>
  <c r="AU183"/>
  <c r="AV183"/>
  <c r="AW183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AW166"/>
  <c r="AV166"/>
  <c r="AU166"/>
  <c r="AT166"/>
  <c r="AS166"/>
  <c r="AW165"/>
  <c r="AV165"/>
  <c r="AU165"/>
  <c r="AT165"/>
  <c r="AS165"/>
  <c r="AW164"/>
  <c r="AV164"/>
  <c r="AU164"/>
  <c r="AT164"/>
  <c r="AS164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AW162"/>
  <c r="AV162"/>
  <c r="AU162"/>
  <c r="AT162"/>
  <c r="AS162"/>
  <c r="AW161"/>
  <c r="AV161"/>
  <c r="AU161"/>
  <c r="AT161"/>
  <c r="AS161"/>
  <c r="AW160"/>
  <c r="AV160"/>
  <c r="AU160"/>
  <c r="AT160"/>
  <c r="AS160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AW158"/>
  <c r="AV158"/>
  <c r="AU158"/>
  <c r="AT158"/>
  <c r="AS158"/>
  <c r="AW157"/>
  <c r="AV157"/>
  <c r="AU157"/>
  <c r="AT157"/>
  <c r="AS157"/>
  <c r="AW156"/>
  <c r="AV156"/>
  <c r="AU156"/>
  <c r="AT156"/>
  <c r="AS156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AS155" l="1"/>
  <c r="AV155"/>
  <c r="AU163"/>
  <c r="AW155"/>
  <c r="AS159"/>
  <c r="AW159"/>
  <c r="AS163"/>
  <c r="AV163"/>
  <c r="AW163"/>
  <c r="AU159"/>
  <c r="AV159"/>
  <c r="AS180"/>
  <c r="AT180"/>
  <c r="AU180"/>
  <c r="AV180"/>
  <c r="AW180"/>
  <c r="AT163"/>
  <c r="AT159"/>
  <c r="AU155"/>
  <c r="AT155"/>
  <c r="AW59"/>
  <c r="AV59"/>
  <c r="AU59"/>
  <c r="AT59"/>
  <c r="AS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W58"/>
  <c r="AV58"/>
  <c r="AU58"/>
  <c r="AT58"/>
  <c r="AS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W57"/>
  <c r="AV57"/>
  <c r="AU57"/>
  <c r="AT57"/>
  <c r="AS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W186"/>
  <c r="AV186"/>
  <c r="AU186"/>
  <c r="AT186"/>
  <c r="AS186"/>
  <c r="AW179"/>
  <c r="AV179"/>
  <c r="AU179"/>
  <c r="AT179"/>
  <c r="AS179"/>
  <c r="AW178"/>
  <c r="AV178"/>
  <c r="AU178"/>
  <c r="AT178"/>
  <c r="AS178"/>
  <c r="AW177"/>
  <c r="AV177"/>
  <c r="AU177"/>
  <c r="AT177"/>
  <c r="AS177"/>
  <c r="AW175"/>
  <c r="AV175"/>
  <c r="AU175"/>
  <c r="AT175"/>
  <c r="AS175"/>
  <c r="AW174"/>
  <c r="AV174"/>
  <c r="AU174"/>
  <c r="AT174"/>
  <c r="AS174"/>
  <c r="AW173"/>
  <c r="AV173"/>
  <c r="AU173"/>
  <c r="AT173"/>
  <c r="AS173"/>
  <c r="AW154"/>
  <c r="AV154"/>
  <c r="AU154"/>
  <c r="AT154"/>
  <c r="AS154"/>
  <c r="AW153"/>
  <c r="AV153"/>
  <c r="AU153"/>
  <c r="AT153"/>
  <c r="AS153"/>
  <c r="AW152"/>
  <c r="AV152"/>
  <c r="AU152"/>
  <c r="AT152"/>
  <c r="AS152"/>
  <c r="AW150"/>
  <c r="AV150"/>
  <c r="AU150"/>
  <c r="AT150"/>
  <c r="AS150"/>
  <c r="AW149"/>
  <c r="AV149"/>
  <c r="AU149"/>
  <c r="AT149"/>
  <c r="AS149"/>
  <c r="AW148"/>
  <c r="AV148"/>
  <c r="AU148"/>
  <c r="AT148"/>
  <c r="AS148"/>
  <c r="AW146"/>
  <c r="AV146"/>
  <c r="AU146"/>
  <c r="AT146"/>
  <c r="AS146"/>
  <c r="AW145"/>
  <c r="AV145"/>
  <c r="AU145"/>
  <c r="AT145"/>
  <c r="AS145"/>
  <c r="AW144"/>
  <c r="AV144"/>
  <c r="AU144"/>
  <c r="AT144"/>
  <c r="AS144"/>
  <c r="AW142"/>
  <c r="AV142"/>
  <c r="AU142"/>
  <c r="AT142"/>
  <c r="AS142"/>
  <c r="AW141"/>
  <c r="AV141"/>
  <c r="AU141"/>
  <c r="AT141"/>
  <c r="AS141"/>
  <c r="AW140"/>
  <c r="AV140"/>
  <c r="AU140"/>
  <c r="AT140"/>
  <c r="AS140"/>
  <c r="AW138"/>
  <c r="AV138"/>
  <c r="AU138"/>
  <c r="AT138"/>
  <c r="AS138"/>
  <c r="AW137"/>
  <c r="AV137"/>
  <c r="AU137"/>
  <c r="AT137"/>
  <c r="AS137"/>
  <c r="AW136"/>
  <c r="AV136"/>
  <c r="AU136"/>
  <c r="AT136"/>
  <c r="AS136"/>
  <c r="AW134"/>
  <c r="AV134"/>
  <c r="AU134"/>
  <c r="AT134"/>
  <c r="AS134"/>
  <c r="AW133"/>
  <c r="AV133"/>
  <c r="AU133"/>
  <c r="AT133"/>
  <c r="AS133"/>
  <c r="AW132"/>
  <c r="AV132"/>
  <c r="AU132"/>
  <c r="AT132"/>
  <c r="AS132"/>
  <c r="AW130"/>
  <c r="AV130"/>
  <c r="AU130"/>
  <c r="AT130"/>
  <c r="AS130"/>
  <c r="AW129"/>
  <c r="AV129"/>
  <c r="AU129"/>
  <c r="AT129"/>
  <c r="AS129"/>
  <c r="AW128"/>
  <c r="AV128"/>
  <c r="AU128"/>
  <c r="AT128"/>
  <c r="AS128"/>
  <c r="AW126"/>
  <c r="AV126"/>
  <c r="AU126"/>
  <c r="AT126"/>
  <c r="AS126"/>
  <c r="AW125"/>
  <c r="AV125"/>
  <c r="AU125"/>
  <c r="AT125"/>
  <c r="AS125"/>
  <c r="AW124"/>
  <c r="AV124"/>
  <c r="AU124"/>
  <c r="AT124"/>
  <c r="AS124"/>
  <c r="AW122"/>
  <c r="AV122"/>
  <c r="AU122"/>
  <c r="AT122"/>
  <c r="AS122"/>
  <c r="AW121"/>
  <c r="AV121"/>
  <c r="AU121"/>
  <c r="AT121"/>
  <c r="AS121"/>
  <c r="AW120"/>
  <c r="AV120"/>
  <c r="AU120"/>
  <c r="AT120"/>
  <c r="AS120"/>
  <c r="AW118"/>
  <c r="AV118"/>
  <c r="AU118"/>
  <c r="AT118"/>
  <c r="AS118"/>
  <c r="AW117"/>
  <c r="AV117"/>
  <c r="AU117"/>
  <c r="AT117"/>
  <c r="AS117"/>
  <c r="AW116"/>
  <c r="AV116"/>
  <c r="AU116"/>
  <c r="AT116"/>
  <c r="AS116"/>
  <c r="AW114"/>
  <c r="AV114"/>
  <c r="AU114"/>
  <c r="AT114"/>
  <c r="AS114"/>
  <c r="AW113"/>
  <c r="AV113"/>
  <c r="AU113"/>
  <c r="AT113"/>
  <c r="AS113"/>
  <c r="AW112"/>
  <c r="AV112"/>
  <c r="AU112"/>
  <c r="AT112"/>
  <c r="AS112"/>
  <c r="AW110"/>
  <c r="AV110"/>
  <c r="AU110"/>
  <c r="AT110"/>
  <c r="AS110"/>
  <c r="AW109"/>
  <c r="AV109"/>
  <c r="AU109"/>
  <c r="AT109"/>
  <c r="AS109"/>
  <c r="AW108"/>
  <c r="AV108"/>
  <c r="AU108"/>
  <c r="AT108"/>
  <c r="AS108"/>
  <c r="AW106"/>
  <c r="AV106"/>
  <c r="AU106"/>
  <c r="AT106"/>
  <c r="AS106"/>
  <c r="AW105"/>
  <c r="AV105"/>
  <c r="AU105"/>
  <c r="AT105"/>
  <c r="AS105"/>
  <c r="AW104"/>
  <c r="AV104"/>
  <c r="AU104"/>
  <c r="AT104"/>
  <c r="AS104"/>
  <c r="AW102"/>
  <c r="AV102"/>
  <c r="AU102"/>
  <c r="AT102"/>
  <c r="AS102"/>
  <c r="AW101"/>
  <c r="AV101"/>
  <c r="AU101"/>
  <c r="AT101"/>
  <c r="AS101"/>
  <c r="AW100"/>
  <c r="AV100"/>
  <c r="AU100"/>
  <c r="AT100"/>
  <c r="AS100"/>
  <c r="AW98"/>
  <c r="AV98"/>
  <c r="AU98"/>
  <c r="AT98"/>
  <c r="AS98"/>
  <c r="AW97"/>
  <c r="AV97"/>
  <c r="AU97"/>
  <c r="AT97"/>
  <c r="AS97"/>
  <c r="AW96"/>
  <c r="AV96"/>
  <c r="AU96"/>
  <c r="AT96"/>
  <c r="AS96"/>
  <c r="AW95"/>
  <c r="AV95"/>
  <c r="AU95"/>
  <c r="AT95"/>
  <c r="AS95"/>
  <c r="AW93"/>
  <c r="AV93"/>
  <c r="AU93"/>
  <c r="AT93"/>
  <c r="AS93"/>
  <c r="AW92"/>
  <c r="AV92"/>
  <c r="AU92"/>
  <c r="AT92"/>
  <c r="AS92"/>
  <c r="AW91"/>
  <c r="AV91"/>
  <c r="AU91"/>
  <c r="AT91"/>
  <c r="AS91"/>
  <c r="AW84"/>
  <c r="AV84"/>
  <c r="AU84"/>
  <c r="AT84"/>
  <c r="AS84"/>
  <c r="AW83"/>
  <c r="AV83"/>
  <c r="AU83"/>
  <c r="AT83"/>
  <c r="AS83"/>
  <c r="AW82"/>
  <c r="AV82"/>
  <c r="AU82"/>
  <c r="AT82"/>
  <c r="AS82"/>
  <c r="AW80"/>
  <c r="AV80"/>
  <c r="AU80"/>
  <c r="AT80"/>
  <c r="AS80"/>
  <c r="AW79"/>
  <c r="AV79"/>
  <c r="AU79"/>
  <c r="AT79"/>
  <c r="AS79"/>
  <c r="AW78"/>
  <c r="AV78"/>
  <c r="AU78"/>
  <c r="AT78"/>
  <c r="AS78"/>
  <c r="AW76"/>
  <c r="AV76"/>
  <c r="AU76"/>
  <c r="AT76"/>
  <c r="AS76"/>
  <c r="AW75"/>
  <c r="AV75"/>
  <c r="AU75"/>
  <c r="AT75"/>
  <c r="AS75"/>
  <c r="AW74"/>
  <c r="AV74"/>
  <c r="AU74"/>
  <c r="AT74"/>
  <c r="AS74"/>
  <c r="AW71"/>
  <c r="AV71"/>
  <c r="AU71"/>
  <c r="AT71"/>
  <c r="AS71"/>
  <c r="AW70"/>
  <c r="AV70"/>
  <c r="AU70"/>
  <c r="AT70"/>
  <c r="AS70"/>
  <c r="AW69"/>
  <c r="AV69"/>
  <c r="AU69"/>
  <c r="AT69"/>
  <c r="AS69"/>
  <c r="AW67"/>
  <c r="AV67"/>
  <c r="AU67"/>
  <c r="AT67"/>
  <c r="AS67"/>
  <c r="AW66"/>
  <c r="AV66"/>
  <c r="AU66"/>
  <c r="AT66"/>
  <c r="AS66"/>
  <c r="AW65"/>
  <c r="AV65"/>
  <c r="AU65"/>
  <c r="AT65"/>
  <c r="AS65"/>
  <c r="AW63"/>
  <c r="AV63"/>
  <c r="AU63"/>
  <c r="AT63"/>
  <c r="AS63"/>
  <c r="AW62"/>
  <c r="AV62"/>
  <c r="AU62"/>
  <c r="AT62"/>
  <c r="AS62"/>
  <c r="AW61"/>
  <c r="AV61"/>
  <c r="AU61"/>
  <c r="AT61"/>
  <c r="AS61"/>
  <c r="AW55"/>
  <c r="AV55"/>
  <c r="AU55"/>
  <c r="AT55"/>
  <c r="AS55"/>
  <c r="AW54"/>
  <c r="AV54"/>
  <c r="AU54"/>
  <c r="AT54"/>
  <c r="AS54"/>
  <c r="AW53"/>
  <c r="AV53"/>
  <c r="AU53"/>
  <c r="AT53"/>
  <c r="AS53"/>
  <c r="AW46"/>
  <c r="AV46"/>
  <c r="AU46"/>
  <c r="AT46"/>
  <c r="AS46"/>
  <c r="AW45"/>
  <c r="AV45"/>
  <c r="AU45"/>
  <c r="AT45"/>
  <c r="AS45"/>
  <c r="AW44"/>
  <c r="AV44"/>
  <c r="AU44"/>
  <c r="AT44"/>
  <c r="AS44"/>
  <c r="AW42"/>
  <c r="AV42"/>
  <c r="AU42"/>
  <c r="AT42"/>
  <c r="AS42"/>
  <c r="AW41"/>
  <c r="AV41"/>
  <c r="AU41"/>
  <c r="AT41"/>
  <c r="AS41"/>
  <c r="AW40"/>
  <c r="AV40"/>
  <c r="AU40"/>
  <c r="AT40"/>
  <c r="AS40"/>
  <c r="AW38"/>
  <c r="AV38"/>
  <c r="AU38"/>
  <c r="AT38"/>
  <c r="AS38"/>
  <c r="AW37"/>
  <c r="AV37"/>
  <c r="AU37"/>
  <c r="AT37"/>
  <c r="AS37"/>
  <c r="AW36"/>
  <c r="AV36"/>
  <c r="AU36"/>
  <c r="AT36"/>
  <c r="AS36"/>
  <c r="AW34"/>
  <c r="AV34"/>
  <c r="AU34"/>
  <c r="AT34"/>
  <c r="AS34"/>
  <c r="AW33"/>
  <c r="AV33"/>
  <c r="AU33"/>
  <c r="AT33"/>
  <c r="AS33"/>
  <c r="AW32"/>
  <c r="AV32"/>
  <c r="AU32"/>
  <c r="AT32"/>
  <c r="AS32"/>
  <c r="AW30"/>
  <c r="AV30"/>
  <c r="AU30"/>
  <c r="AT30"/>
  <c r="AS30"/>
  <c r="AW29"/>
  <c r="AV29"/>
  <c r="AU29"/>
  <c r="AT29"/>
  <c r="AS29"/>
  <c r="AW28"/>
  <c r="AV28"/>
  <c r="AU28"/>
  <c r="AT28"/>
  <c r="AS28"/>
  <c r="AW26"/>
  <c r="AV26"/>
  <c r="AU26"/>
  <c r="AT26"/>
  <c r="AS26"/>
  <c r="AW25"/>
  <c r="AV25"/>
  <c r="AU25"/>
  <c r="AT25"/>
  <c r="AS25"/>
  <c r="AW24"/>
  <c r="AV24"/>
  <c r="AU24"/>
  <c r="AT24"/>
  <c r="AS24"/>
  <c r="AW22"/>
  <c r="AV22"/>
  <c r="AU22"/>
  <c r="AT22"/>
  <c r="AS22"/>
  <c r="AW21"/>
  <c r="AV21"/>
  <c r="AU21"/>
  <c r="AT21"/>
  <c r="AS21"/>
  <c r="AW20"/>
  <c r="AV20"/>
  <c r="AU20"/>
  <c r="AT20"/>
  <c r="AS20"/>
  <c r="AW18"/>
  <c r="AV18"/>
  <c r="AU18"/>
  <c r="AT18"/>
  <c r="AS18"/>
  <c r="AW17"/>
  <c r="AV17"/>
  <c r="AU17"/>
  <c r="AT17"/>
  <c r="AS17"/>
  <c r="AW16"/>
  <c r="AV16"/>
  <c r="AU16"/>
  <c r="AT16"/>
  <c r="AS16"/>
  <c r="AW13"/>
  <c r="AV13"/>
  <c r="AU13"/>
  <c r="AT13"/>
  <c r="AS13"/>
  <c r="AW12"/>
  <c r="AV12"/>
  <c r="AU12"/>
  <c r="AT12"/>
  <c r="AS12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AQ172"/>
  <c r="AQ185" s="1"/>
  <c r="AP172"/>
  <c r="AP185" s="1"/>
  <c r="AO172"/>
  <c r="AO185" s="1"/>
  <c r="AN172"/>
  <c r="AM172"/>
  <c r="AM185" s="1"/>
  <c r="AL172"/>
  <c r="AL185" s="1"/>
  <c r="AK172"/>
  <c r="AK185" s="1"/>
  <c r="AJ172"/>
  <c r="AI172"/>
  <c r="AI185" s="1"/>
  <c r="AH172"/>
  <c r="AH185" s="1"/>
  <c r="AG172"/>
  <c r="AG185" s="1"/>
  <c r="AF172"/>
  <c r="AE172"/>
  <c r="AE185" s="1"/>
  <c r="AD172"/>
  <c r="AC172"/>
  <c r="AC185" s="1"/>
  <c r="AB172"/>
  <c r="AA172"/>
  <c r="AA185" s="1"/>
  <c r="Z172"/>
  <c r="Z185" s="1"/>
  <c r="Y172"/>
  <c r="Y185" s="1"/>
  <c r="X172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AQ99"/>
  <c r="AQ169" s="1"/>
  <c r="AQ189" s="1"/>
  <c r="AP99"/>
  <c r="AP169" s="1"/>
  <c r="AP189" s="1"/>
  <c r="AP187" s="1"/>
  <c r="AO99"/>
  <c r="AO169" s="1"/>
  <c r="AN99"/>
  <c r="AM99"/>
  <c r="AM169" s="1"/>
  <c r="AL99"/>
  <c r="AL169" s="1"/>
  <c r="AK99"/>
  <c r="AK169" s="1"/>
  <c r="AJ99"/>
  <c r="AI99"/>
  <c r="AI169" s="1"/>
  <c r="AH99"/>
  <c r="AH169" s="1"/>
  <c r="AG99"/>
  <c r="AG169" s="1"/>
  <c r="AF99"/>
  <c r="AE99"/>
  <c r="AD99"/>
  <c r="AC99"/>
  <c r="AC169" s="1"/>
  <c r="AB99"/>
  <c r="AA99"/>
  <c r="AA169" s="1"/>
  <c r="Z99"/>
  <c r="Z169" s="1"/>
  <c r="Y99"/>
  <c r="Y169" s="1"/>
  <c r="X99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AQ90"/>
  <c r="AQ168" s="1"/>
  <c r="AP90"/>
  <c r="AP168" s="1"/>
  <c r="AP167" s="1"/>
  <c r="AO90"/>
  <c r="AO168" s="1"/>
  <c r="AN90"/>
  <c r="AN168" s="1"/>
  <c r="AM90"/>
  <c r="AL90"/>
  <c r="AL168" s="1"/>
  <c r="AL167" s="1"/>
  <c r="AK90"/>
  <c r="AK168" s="1"/>
  <c r="AJ90"/>
  <c r="AI90"/>
  <c r="AI168" s="1"/>
  <c r="AH90"/>
  <c r="AH168" s="1"/>
  <c r="AH167" s="1"/>
  <c r="AG90"/>
  <c r="AF90"/>
  <c r="AF168" s="1"/>
  <c r="AE90"/>
  <c r="AD90"/>
  <c r="AD168" s="1"/>
  <c r="AD167" s="1"/>
  <c r="AC90"/>
  <c r="AC168" s="1"/>
  <c r="AB90"/>
  <c r="AB168" s="1"/>
  <c r="AA90"/>
  <c r="AA168" s="1"/>
  <c r="Z90"/>
  <c r="Z168" s="1"/>
  <c r="Z167" s="1"/>
  <c r="Y90"/>
  <c r="Y168" s="1"/>
  <c r="X90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AQ73"/>
  <c r="AQ87" s="1"/>
  <c r="AP73"/>
  <c r="AP87" s="1"/>
  <c r="AO73"/>
  <c r="AO87" s="1"/>
  <c r="AN73"/>
  <c r="AM73"/>
  <c r="AM87" s="1"/>
  <c r="AL73"/>
  <c r="AL87" s="1"/>
  <c r="AK73"/>
  <c r="AK87" s="1"/>
  <c r="AJ73"/>
  <c r="AI73"/>
  <c r="AI87" s="1"/>
  <c r="AH73"/>
  <c r="AH87" s="1"/>
  <c r="AG73"/>
  <c r="AG87" s="1"/>
  <c r="AF73"/>
  <c r="AF87" s="1"/>
  <c r="AE73"/>
  <c r="AE87" s="1"/>
  <c r="AD73"/>
  <c r="AD87" s="1"/>
  <c r="AC73"/>
  <c r="AC87" s="1"/>
  <c r="AB73"/>
  <c r="AB87" s="1"/>
  <c r="AA73"/>
  <c r="AA87" s="1"/>
  <c r="Z73"/>
  <c r="Z87" s="1"/>
  <c r="Y73"/>
  <c r="Y87" s="1"/>
  <c r="X73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AQ52"/>
  <c r="AQ86" s="1"/>
  <c r="AP52"/>
  <c r="AP86" s="1"/>
  <c r="AP85" s="1"/>
  <c r="AO52"/>
  <c r="AO86" s="1"/>
  <c r="AN52"/>
  <c r="AM52"/>
  <c r="AM86" s="1"/>
  <c r="AL52"/>
  <c r="AL86" s="1"/>
  <c r="AL85" s="1"/>
  <c r="AK52"/>
  <c r="AK86" s="1"/>
  <c r="AJ52"/>
  <c r="AI52"/>
  <c r="AH52"/>
  <c r="AH86" s="1"/>
  <c r="AH85" s="1"/>
  <c r="AG52"/>
  <c r="AF52"/>
  <c r="AE52"/>
  <c r="AE86" s="1"/>
  <c r="AD52"/>
  <c r="AD86" s="1"/>
  <c r="AD85" s="1"/>
  <c r="AC52"/>
  <c r="AC86" s="1"/>
  <c r="AB52"/>
  <c r="AB86" s="1"/>
  <c r="AA52"/>
  <c r="Z52"/>
  <c r="Z86" s="1"/>
  <c r="Z85" s="1"/>
  <c r="Y52"/>
  <c r="Y86" s="1"/>
  <c r="Y85" s="1"/>
  <c r="X52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AQ15"/>
  <c r="AQ49" s="1"/>
  <c r="AP15"/>
  <c r="AP49" s="1"/>
  <c r="AO15"/>
  <c r="AO49" s="1"/>
  <c r="AN15"/>
  <c r="AM15"/>
  <c r="AM49" s="1"/>
  <c r="AL15"/>
  <c r="AL49" s="1"/>
  <c r="AK15"/>
  <c r="AK49" s="1"/>
  <c r="AJ15"/>
  <c r="AI49"/>
  <c r="AH49"/>
  <c r="AG15"/>
  <c r="AF15"/>
  <c r="AE15"/>
  <c r="AD15"/>
  <c r="AC15"/>
  <c r="AC49" s="1"/>
  <c r="AB15"/>
  <c r="AB49" s="1"/>
  <c r="AA15"/>
  <c r="Z15"/>
  <c r="Y15"/>
  <c r="Y49" s="1"/>
  <c r="Y189" s="1"/>
  <c r="X15"/>
  <c r="AQ10"/>
  <c r="AQ48" s="1"/>
  <c r="AP10"/>
  <c r="AP48" s="1"/>
  <c r="AO10"/>
  <c r="AO48" s="1"/>
  <c r="AN10"/>
  <c r="AN48" s="1"/>
  <c r="AM10"/>
  <c r="AM48" s="1"/>
  <c r="AL10"/>
  <c r="AL48" s="1"/>
  <c r="AK10"/>
  <c r="AK48" s="1"/>
  <c r="AJ10"/>
  <c r="AJ48" s="1"/>
  <c r="AI10"/>
  <c r="AI48" s="1"/>
  <c r="AH10"/>
  <c r="AH48" s="1"/>
  <c r="AG10"/>
  <c r="AG48" s="1"/>
  <c r="AF10"/>
  <c r="AF48" s="1"/>
  <c r="AE10"/>
  <c r="AE48" s="1"/>
  <c r="AD10"/>
  <c r="AD48" s="1"/>
  <c r="AC10"/>
  <c r="AC48" s="1"/>
  <c r="AB10"/>
  <c r="AB48" s="1"/>
  <c r="AA10"/>
  <c r="AA48" s="1"/>
  <c r="Y10"/>
  <c r="Y48" s="1"/>
  <c r="X10"/>
  <c r="X48" s="1"/>
  <c r="W97"/>
  <c r="V97"/>
  <c r="U97"/>
  <c r="T97"/>
  <c r="S97"/>
  <c r="P97"/>
  <c r="O97"/>
  <c r="N97"/>
  <c r="M97"/>
  <c r="L97"/>
  <c r="F97"/>
  <c r="E97"/>
  <c r="D97"/>
  <c r="AQ187" l="1"/>
  <c r="AQ3"/>
  <c r="AM168"/>
  <c r="AI86"/>
  <c r="AE168"/>
  <c r="AG86"/>
  <c r="AG168"/>
  <c r="AS19"/>
  <c r="AT19"/>
  <c r="AV19"/>
  <c r="AW19"/>
  <c r="AS23"/>
  <c r="AT23"/>
  <c r="AV23"/>
  <c r="AW23"/>
  <c r="AS27"/>
  <c r="AT27"/>
  <c r="AU27"/>
  <c r="AV27"/>
  <c r="AW27"/>
  <c r="AS31"/>
  <c r="AT31"/>
  <c r="AV31"/>
  <c r="AW31"/>
  <c r="AS35"/>
  <c r="AT35"/>
  <c r="AU35"/>
  <c r="AV35"/>
  <c r="AW35"/>
  <c r="AS39"/>
  <c r="AV39"/>
  <c r="AW39"/>
  <c r="AV43"/>
  <c r="AW43"/>
  <c r="AS52"/>
  <c r="AU52"/>
  <c r="AV52"/>
  <c r="AW52"/>
  <c r="AT60"/>
  <c r="AU60"/>
  <c r="AV60"/>
  <c r="AW60"/>
  <c r="AS64"/>
  <c r="AV64"/>
  <c r="AW64"/>
  <c r="AS68"/>
  <c r="AV68"/>
  <c r="AW68"/>
  <c r="AS73"/>
  <c r="AT73"/>
  <c r="AU73"/>
  <c r="AV73"/>
  <c r="AW73"/>
  <c r="AS77"/>
  <c r="AV77"/>
  <c r="AW77"/>
  <c r="AS81"/>
  <c r="AT81"/>
  <c r="AU81"/>
  <c r="AV81"/>
  <c r="AW81"/>
  <c r="AS90"/>
  <c r="AV90"/>
  <c r="AS94"/>
  <c r="AV94"/>
  <c r="AW94"/>
  <c r="AS99"/>
  <c r="AT99"/>
  <c r="AU99"/>
  <c r="AV99"/>
  <c r="AW99"/>
  <c r="AS103"/>
  <c r="AU103"/>
  <c r="AV103"/>
  <c r="AW103"/>
  <c r="AS107"/>
  <c r="AT107"/>
  <c r="AU107"/>
  <c r="AV107"/>
  <c r="AW107"/>
  <c r="AS111"/>
  <c r="AT111"/>
  <c r="AU111"/>
  <c r="AV111"/>
  <c r="AW111"/>
  <c r="AS115"/>
  <c r="AT115"/>
  <c r="AV115"/>
  <c r="AW115"/>
  <c r="AS119"/>
  <c r="AT119"/>
  <c r="AU119"/>
  <c r="AV119"/>
  <c r="AW119"/>
  <c r="AS123"/>
  <c r="AT123"/>
  <c r="AU123"/>
  <c r="AV123"/>
  <c r="AW123"/>
  <c r="AS127"/>
  <c r="AT127"/>
  <c r="AU127"/>
  <c r="AV127"/>
  <c r="AW127"/>
  <c r="AS131"/>
  <c r="AT131"/>
  <c r="AV131"/>
  <c r="AW131"/>
  <c r="AS135"/>
  <c r="AU135"/>
  <c r="AV135"/>
  <c r="AW135"/>
  <c r="AS139"/>
  <c r="AT139"/>
  <c r="AU139"/>
  <c r="AV139"/>
  <c r="AW139"/>
  <c r="AS143"/>
  <c r="AV143"/>
  <c r="AW143"/>
  <c r="AS147"/>
  <c r="AV147"/>
  <c r="AW147"/>
  <c r="AS151"/>
  <c r="AT151"/>
  <c r="AV151"/>
  <c r="AW151"/>
  <c r="AS172"/>
  <c r="AU172"/>
  <c r="AV172"/>
  <c r="AW172"/>
  <c r="AS176"/>
  <c r="AT176"/>
  <c r="AU176"/>
  <c r="AV176"/>
  <c r="AW176"/>
  <c r="AN87"/>
  <c r="AW87" s="1"/>
  <c r="AJ87"/>
  <c r="AV87" s="1"/>
  <c r="AS56"/>
  <c r="AT56"/>
  <c r="AV56"/>
  <c r="AW56"/>
  <c r="AT172"/>
  <c r="AS15"/>
  <c r="AU15"/>
  <c r="AV15"/>
  <c r="AW15"/>
  <c r="AU151"/>
  <c r="AT143"/>
  <c r="AU143"/>
  <c r="AT135"/>
  <c r="AU131"/>
  <c r="AU115"/>
  <c r="AT103"/>
  <c r="AT147"/>
  <c r="AU147"/>
  <c r="AT94"/>
  <c r="AU94"/>
  <c r="AT77"/>
  <c r="AU77"/>
  <c r="AT68"/>
  <c r="AU68"/>
  <c r="AT64"/>
  <c r="AU64"/>
  <c r="AU43"/>
  <c r="AT39"/>
  <c r="AU39"/>
  <c r="AU31"/>
  <c r="AU23"/>
  <c r="AG49"/>
  <c r="AU19"/>
  <c r="AT15"/>
  <c r="AU56"/>
  <c r="AU87"/>
  <c r="AT87"/>
  <c r="AB85"/>
  <c r="AT86"/>
  <c r="AT168"/>
  <c r="AU168"/>
  <c r="AW168"/>
  <c r="Y47"/>
  <c r="AH47"/>
  <c r="AP47"/>
  <c r="AD49"/>
  <c r="AQ85"/>
  <c r="AB47"/>
  <c r="X49"/>
  <c r="AF49"/>
  <c r="AJ49"/>
  <c r="AN49"/>
  <c r="AN47" s="1"/>
  <c r="AC85"/>
  <c r="AK85"/>
  <c r="AO85"/>
  <c r="X169"/>
  <c r="AS169" s="1"/>
  <c r="AA167"/>
  <c r="AE167"/>
  <c r="AI167"/>
  <c r="AM167"/>
  <c r="AQ167"/>
  <c r="AB169"/>
  <c r="AT169" s="1"/>
  <c r="AF169"/>
  <c r="AU169" s="1"/>
  <c r="AJ169"/>
  <c r="AV169" s="1"/>
  <c r="AN169"/>
  <c r="AW169" s="1"/>
  <c r="X185"/>
  <c r="AS185" s="1"/>
  <c r="AB185"/>
  <c r="AT185" s="1"/>
  <c r="AF185"/>
  <c r="AU185" s="1"/>
  <c r="AJ185"/>
  <c r="AV185" s="1"/>
  <c r="AN185"/>
  <c r="AW185" s="1"/>
  <c r="AV10"/>
  <c r="AV48"/>
  <c r="AT52"/>
  <c r="AU90"/>
  <c r="AI47"/>
  <c r="AM47"/>
  <c r="AQ47"/>
  <c r="AA49"/>
  <c r="AE49"/>
  <c r="AS60"/>
  <c r="AF86"/>
  <c r="AJ86"/>
  <c r="AN86"/>
  <c r="X168"/>
  <c r="AU10"/>
  <c r="AU48"/>
  <c r="AT90"/>
  <c r="AL47"/>
  <c r="AE85"/>
  <c r="AM85"/>
  <c r="Y167"/>
  <c r="AC167"/>
  <c r="AG167"/>
  <c r="AK167"/>
  <c r="AO167"/>
  <c r="AT10"/>
  <c r="AT48"/>
  <c r="AW90"/>
  <c r="AC47"/>
  <c r="AK47"/>
  <c r="AO47"/>
  <c r="AJ168"/>
  <c r="Y188"/>
  <c r="Y187" s="1"/>
  <c r="AW10"/>
  <c r="AW48"/>
  <c r="AT43"/>
  <c r="AS43"/>
  <c r="Z49"/>
  <c r="K18"/>
  <c r="J15"/>
  <c r="AV191" l="1"/>
  <c r="AG85"/>
  <c r="AW191"/>
  <c r="AU191"/>
  <c r="AI85"/>
  <c r="AA47"/>
  <c r="AV188"/>
  <c r="AW47"/>
  <c r="AG47"/>
  <c r="AT49"/>
  <c r="AW86"/>
  <c r="AN85"/>
  <c r="AW85" s="1"/>
  <c r="AJ167"/>
  <c r="AV167" s="1"/>
  <c r="AV168"/>
  <c r="X167"/>
  <c r="AS167" s="1"/>
  <c r="AS168"/>
  <c r="AT85"/>
  <c r="AD47"/>
  <c r="AE47"/>
  <c r="AF167"/>
  <c r="AU167" s="1"/>
  <c r="AE191"/>
  <c r="AF85"/>
  <c r="AU86"/>
  <c r="AU49"/>
  <c r="AV86"/>
  <c r="AJ85"/>
  <c r="AV85" s="1"/>
  <c r="AV49"/>
  <c r="AF47"/>
  <c r="AJ47"/>
  <c r="AV47" s="1"/>
  <c r="AN167"/>
  <c r="AW167" s="1"/>
  <c r="AB167"/>
  <c r="AT167" s="1"/>
  <c r="AW49"/>
  <c r="AA85"/>
  <c r="AS49"/>
  <c r="Z189"/>
  <c r="W60"/>
  <c r="W35"/>
  <c r="W81"/>
  <c r="W103"/>
  <c r="W107"/>
  <c r="W115"/>
  <c r="W119"/>
  <c r="W135"/>
  <c r="W19"/>
  <c r="W23"/>
  <c r="V60"/>
  <c r="V64"/>
  <c r="V68"/>
  <c r="V35"/>
  <c r="V81"/>
  <c r="V103"/>
  <c r="V111"/>
  <c r="V115"/>
  <c r="V119"/>
  <c r="V123"/>
  <c r="V131"/>
  <c r="V135"/>
  <c r="V19"/>
  <c r="V23"/>
  <c r="U60"/>
  <c r="U64"/>
  <c r="U68"/>
  <c r="U35"/>
  <c r="U81"/>
  <c r="U103"/>
  <c r="U107"/>
  <c r="U111"/>
  <c r="U115"/>
  <c r="U119"/>
  <c r="U123"/>
  <c r="U131"/>
  <c r="U135"/>
  <c r="U77"/>
  <c r="U19"/>
  <c r="U23"/>
  <c r="U31"/>
  <c r="T60"/>
  <c r="T68"/>
  <c r="T35"/>
  <c r="T81"/>
  <c r="T103"/>
  <c r="T107"/>
  <c r="T115"/>
  <c r="T119"/>
  <c r="T123"/>
  <c r="T131"/>
  <c r="T135"/>
  <c r="T19"/>
  <c r="S60"/>
  <c r="S64"/>
  <c r="S68"/>
  <c r="S35"/>
  <c r="S81"/>
  <c r="S103"/>
  <c r="S111"/>
  <c r="S115"/>
  <c r="S119"/>
  <c r="S123"/>
  <c r="S131"/>
  <c r="S135"/>
  <c r="S19"/>
  <c r="S23"/>
  <c r="R60"/>
  <c r="R64"/>
  <c r="R68"/>
  <c r="R35"/>
  <c r="R81"/>
  <c r="R103"/>
  <c r="R111"/>
  <c r="R115"/>
  <c r="R119"/>
  <c r="R123"/>
  <c r="R131"/>
  <c r="R19"/>
  <c r="R23"/>
  <c r="Q10"/>
  <c r="Q60"/>
  <c r="Q68"/>
  <c r="Q35"/>
  <c r="Q81"/>
  <c r="Q107"/>
  <c r="Q115"/>
  <c r="Q119"/>
  <c r="Q123"/>
  <c r="Q131"/>
  <c r="Q19"/>
  <c r="Q23"/>
  <c r="Q31"/>
  <c r="P60"/>
  <c r="P64"/>
  <c r="P68"/>
  <c r="P81"/>
  <c r="P103"/>
  <c r="P111"/>
  <c r="P115"/>
  <c r="P127"/>
  <c r="P131"/>
  <c r="P135"/>
  <c r="P77"/>
  <c r="P19"/>
  <c r="O60"/>
  <c r="O64"/>
  <c r="O68"/>
  <c r="O107"/>
  <c r="O111"/>
  <c r="O115"/>
  <c r="O127"/>
  <c r="O131"/>
  <c r="O77"/>
  <c r="O19"/>
  <c r="O27"/>
  <c r="O31"/>
  <c r="N60"/>
  <c r="N64"/>
  <c r="N68"/>
  <c r="N81"/>
  <c r="N103"/>
  <c r="N107"/>
  <c r="N111"/>
  <c r="N127"/>
  <c r="N131"/>
  <c r="N135"/>
  <c r="N77"/>
  <c r="N19"/>
  <c r="N27"/>
  <c r="M60"/>
  <c r="M64"/>
  <c r="M68"/>
  <c r="M107"/>
  <c r="M111"/>
  <c r="M115"/>
  <c r="M119"/>
  <c r="M123"/>
  <c r="M127"/>
  <c r="M131"/>
  <c r="M135"/>
  <c r="M77"/>
  <c r="M23"/>
  <c r="M27"/>
  <c r="M31"/>
  <c r="L60"/>
  <c r="L64"/>
  <c r="L68"/>
  <c r="L35"/>
  <c r="L81"/>
  <c r="L103"/>
  <c r="L107"/>
  <c r="L111"/>
  <c r="L131"/>
  <c r="L135"/>
  <c r="L73"/>
  <c r="L77"/>
  <c r="L27"/>
  <c r="L31"/>
  <c r="K64"/>
  <c r="K35"/>
  <c r="K107"/>
  <c r="K111"/>
  <c r="K115"/>
  <c r="K119"/>
  <c r="K131"/>
  <c r="K135"/>
  <c r="K19"/>
  <c r="K23"/>
  <c r="K31"/>
  <c r="J10"/>
  <c r="J60"/>
  <c r="J35"/>
  <c r="J107"/>
  <c r="J111"/>
  <c r="J115"/>
  <c r="J119"/>
  <c r="J127"/>
  <c r="J131"/>
  <c r="J135"/>
  <c r="J23"/>
  <c r="J31"/>
  <c r="I60"/>
  <c r="I64"/>
  <c r="I68"/>
  <c r="I35"/>
  <c r="I103"/>
  <c r="I107"/>
  <c r="I115"/>
  <c r="I119"/>
  <c r="I123"/>
  <c r="I131"/>
  <c r="I135"/>
  <c r="I77"/>
  <c r="I27"/>
  <c r="I31"/>
  <c r="I15"/>
  <c r="H60"/>
  <c r="H64"/>
  <c r="H68"/>
  <c r="H35"/>
  <c r="H81"/>
  <c r="H103"/>
  <c r="H111"/>
  <c r="H119"/>
  <c r="H131"/>
  <c r="H135"/>
  <c r="H19"/>
  <c r="H27"/>
  <c r="H31"/>
  <c r="G60"/>
  <c r="G64"/>
  <c r="G68"/>
  <c r="G107"/>
  <c r="G111"/>
  <c r="G119"/>
  <c r="G123"/>
  <c r="G127"/>
  <c r="G131"/>
  <c r="G135"/>
  <c r="G23"/>
  <c r="G27"/>
  <c r="Z10"/>
  <c r="F60"/>
  <c r="F64"/>
  <c r="F35"/>
  <c r="F81"/>
  <c r="F103"/>
  <c r="F107"/>
  <c r="F115"/>
  <c r="F119"/>
  <c r="F123"/>
  <c r="F127"/>
  <c r="F135"/>
  <c r="F77"/>
  <c r="F19"/>
  <c r="F23"/>
  <c r="F27"/>
  <c r="E60"/>
  <c r="E35"/>
  <c r="E81"/>
  <c r="E103"/>
  <c r="E107"/>
  <c r="E111"/>
  <c r="E115"/>
  <c r="E119"/>
  <c r="E123"/>
  <c r="E127"/>
  <c r="E135"/>
  <c r="E77"/>
  <c r="E19"/>
  <c r="E23"/>
  <c r="E27"/>
  <c r="D60"/>
  <c r="D64"/>
  <c r="D35"/>
  <c r="D81"/>
  <c r="D103"/>
  <c r="D115"/>
  <c r="D119"/>
  <c r="D123"/>
  <c r="D127"/>
  <c r="D131"/>
  <c r="D135"/>
  <c r="D77"/>
  <c r="D19"/>
  <c r="D31"/>
  <c r="K138"/>
  <c r="J138"/>
  <c r="I138"/>
  <c r="H138"/>
  <c r="G138"/>
  <c r="W137"/>
  <c r="V137"/>
  <c r="U137"/>
  <c r="T137"/>
  <c r="S137"/>
  <c r="P137"/>
  <c r="O137"/>
  <c r="N137"/>
  <c r="M137"/>
  <c r="L137"/>
  <c r="K137"/>
  <c r="J137"/>
  <c r="I137"/>
  <c r="H137"/>
  <c r="G137"/>
  <c r="F137"/>
  <c r="E137"/>
  <c r="D137"/>
  <c r="W136"/>
  <c r="V136"/>
  <c r="U136"/>
  <c r="T136"/>
  <c r="S136"/>
  <c r="P136"/>
  <c r="O136"/>
  <c r="N136"/>
  <c r="M136"/>
  <c r="L136"/>
  <c r="K136"/>
  <c r="J136"/>
  <c r="I136"/>
  <c r="H136"/>
  <c r="G136"/>
  <c r="F136"/>
  <c r="E136"/>
  <c r="D136"/>
  <c r="O135"/>
  <c r="G81"/>
  <c r="Q64"/>
  <c r="J64"/>
  <c r="K60"/>
  <c r="N52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T64"/>
  <c r="W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W68"/>
  <c r="D12"/>
  <c r="E12"/>
  <c r="F12"/>
  <c r="G12" s="1"/>
  <c r="H12"/>
  <c r="I12"/>
  <c r="J12"/>
  <c r="K12"/>
  <c r="L12"/>
  <c r="M12"/>
  <c r="N12"/>
  <c r="O12"/>
  <c r="P12"/>
  <c r="Q12"/>
  <c r="R12"/>
  <c r="S12"/>
  <c r="T12"/>
  <c r="U12"/>
  <c r="V12"/>
  <c r="W12"/>
  <c r="D13"/>
  <c r="E13"/>
  <c r="F13"/>
  <c r="H13"/>
  <c r="I13"/>
  <c r="J13"/>
  <c r="L13"/>
  <c r="M13"/>
  <c r="N13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G10"/>
  <c r="L23"/>
  <c r="J73"/>
  <c r="W131"/>
  <c r="F131"/>
  <c r="V127"/>
  <c r="R127"/>
  <c r="N115"/>
  <c r="W111"/>
  <c r="Q111"/>
  <c r="I111"/>
  <c r="S107"/>
  <c r="Q103"/>
  <c r="O103"/>
  <c r="M103"/>
  <c r="K103"/>
  <c r="O81"/>
  <c r="M81"/>
  <c r="K81"/>
  <c r="J19"/>
  <c r="H77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J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J103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D107"/>
  <c r="P107"/>
  <c r="R107"/>
  <c r="V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D111"/>
  <c r="F111"/>
  <c r="T11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G115"/>
  <c r="H115"/>
  <c r="L11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L119"/>
  <c r="N119"/>
  <c r="O119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H123"/>
  <c r="J123"/>
  <c r="K123"/>
  <c r="L123"/>
  <c r="N123"/>
  <c r="O123"/>
  <c r="P123"/>
  <c r="W123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H127"/>
  <c r="I127"/>
  <c r="K127"/>
  <c r="Q127"/>
  <c r="S127"/>
  <c r="T127"/>
  <c r="U127"/>
  <c r="W127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G35"/>
  <c r="M35"/>
  <c r="N35"/>
  <c r="O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I73"/>
  <c r="K73"/>
  <c r="N73"/>
  <c r="V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G77"/>
  <c r="J77"/>
  <c r="K77"/>
  <c r="Q77"/>
  <c r="S77"/>
  <c r="T77"/>
  <c r="V77"/>
  <c r="W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G19"/>
  <c r="I19"/>
  <c r="L19"/>
  <c r="M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D23"/>
  <c r="H23"/>
  <c r="I23"/>
  <c r="N23"/>
  <c r="O23"/>
  <c r="P23"/>
  <c r="T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J27"/>
  <c r="K27"/>
  <c r="P27"/>
  <c r="Q27"/>
  <c r="R27"/>
  <c r="S27"/>
  <c r="T27"/>
  <c r="U27"/>
  <c r="V27"/>
  <c r="W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E31"/>
  <c r="F31"/>
  <c r="G31"/>
  <c r="N31"/>
  <c r="P31"/>
  <c r="R31"/>
  <c r="S31"/>
  <c r="T31"/>
  <c r="V31"/>
  <c r="W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D18"/>
  <c r="E18"/>
  <c r="F18"/>
  <c r="G18"/>
  <c r="H18"/>
  <c r="I18"/>
  <c r="J18"/>
  <c r="L18"/>
  <c r="M18"/>
  <c r="N18"/>
  <c r="O18"/>
  <c r="P18"/>
  <c r="Q18"/>
  <c r="R18"/>
  <c r="S18"/>
  <c r="T18"/>
  <c r="U18"/>
  <c r="V18"/>
  <c r="W18"/>
  <c r="O15"/>
  <c r="N15"/>
  <c r="M15"/>
  <c r="L15"/>
  <c r="G15"/>
  <c r="F15"/>
  <c r="D15"/>
  <c r="G103"/>
  <c r="E131"/>
  <c r="F68"/>
  <c r="AU85" l="1"/>
  <c r="AE192"/>
  <c r="AT188"/>
  <c r="AT189"/>
  <c r="AU47"/>
  <c r="AW188"/>
  <c r="Z48"/>
  <c r="AS10"/>
  <c r="AS191" s="1"/>
  <c r="AS193" s="1"/>
  <c r="AS195" s="1"/>
  <c r="AW189"/>
  <c r="AU188"/>
  <c r="AU189"/>
  <c r="AI191"/>
  <c r="AV189"/>
  <c r="AT47"/>
  <c r="D73"/>
  <c r="X87"/>
  <c r="E15"/>
  <c r="E52"/>
  <c r="H15"/>
  <c r="H10"/>
  <c r="I10"/>
  <c r="AD184"/>
  <c r="K52"/>
  <c r="L10"/>
  <c r="P73"/>
  <c r="Q15"/>
  <c r="Q52"/>
  <c r="S73"/>
  <c r="U73"/>
  <c r="W73"/>
  <c r="I52"/>
  <c r="X184"/>
  <c r="E73"/>
  <c r="F52"/>
  <c r="H73"/>
  <c r="H52"/>
  <c r="L52"/>
  <c r="M10"/>
  <c r="AH184"/>
  <c r="O52"/>
  <c r="AJ184"/>
  <c r="Q73"/>
  <c r="R15"/>
  <c r="R52"/>
  <c r="T15"/>
  <c r="T52"/>
  <c r="AO184"/>
  <c r="V15"/>
  <c r="V52"/>
  <c r="AQ184"/>
  <c r="AM184"/>
  <c r="D10"/>
  <c r="F73"/>
  <c r="G52"/>
  <c r="AC184"/>
  <c r="J52"/>
  <c r="AE184"/>
  <c r="M52"/>
  <c r="N10"/>
  <c r="AI184"/>
  <c r="AK184"/>
  <c r="R73"/>
  <c r="T73"/>
  <c r="Y184"/>
  <c r="AA184"/>
  <c r="D52"/>
  <c r="X86"/>
  <c r="E10"/>
  <c r="Z184"/>
  <c r="G73"/>
  <c r="AB184"/>
  <c r="AF184"/>
  <c r="M73"/>
  <c r="P15"/>
  <c r="P52"/>
  <c r="S15"/>
  <c r="S52"/>
  <c r="U15"/>
  <c r="U52"/>
  <c r="W15"/>
  <c r="W52"/>
  <c r="AL184"/>
  <c r="AN184"/>
  <c r="AP184"/>
  <c r="F10"/>
  <c r="P10"/>
  <c r="K10"/>
  <c r="L127"/>
  <c r="P35"/>
  <c r="H107"/>
  <c r="P119"/>
  <c r="D27"/>
  <c r="E64"/>
  <c r="AG184"/>
  <c r="R77"/>
  <c r="E68"/>
  <c r="D68"/>
  <c r="J68"/>
  <c r="K68"/>
  <c r="O73"/>
  <c r="AU187" l="1"/>
  <c r="AI192"/>
  <c r="AV187"/>
  <c r="AM192"/>
  <c r="AT187"/>
  <c r="AQ191"/>
  <c r="AM191"/>
  <c r="AW187"/>
  <c r="AQ192"/>
  <c r="AU184"/>
  <c r="AW184"/>
  <c r="AT184"/>
  <c r="X188"/>
  <c r="AS86"/>
  <c r="AS87"/>
  <c r="X189"/>
  <c r="Z47"/>
  <c r="Z188"/>
  <c r="Z187" s="1"/>
  <c r="AS48"/>
  <c r="AV184"/>
  <c r="AS184"/>
  <c r="X47"/>
  <c r="X85"/>
  <c r="AS85" s="1"/>
  <c r="AS188" l="1"/>
  <c r="AA2"/>
  <c r="AS47"/>
  <c r="AA3"/>
  <c r="AS189"/>
  <c r="X187"/>
  <c r="AS187" l="1"/>
  <c r="AA192"/>
  <c r="AA191"/>
</calcChain>
</file>

<file path=xl/sharedStrings.xml><?xml version="1.0" encoding="utf-8"?>
<sst xmlns="http://schemas.openxmlformats.org/spreadsheetml/2006/main" count="299" uniqueCount="111">
  <si>
    <t>№ п/п</t>
  </si>
  <si>
    <t>Наименование мероприятия</t>
  </si>
  <si>
    <t>Вид работ</t>
  </si>
  <si>
    <t>1 квартал</t>
  </si>
  <si>
    <t>2 квартал</t>
  </si>
  <si>
    <t>3  квартал</t>
  </si>
  <si>
    <t>4  квартал</t>
  </si>
  <si>
    <t>Водоснабжение</t>
  </si>
  <si>
    <t>Водоотведение</t>
  </si>
  <si>
    <t>ВСЕГО по группе 2:</t>
  </si>
  <si>
    <t>Реконструкция узлов переключений стоков Дежневских камер</t>
  </si>
  <si>
    <t>ВСЕГО по группе 3:</t>
  </si>
  <si>
    <t>ИТОГО ПО ПРОГРАММЕ:</t>
  </si>
  <si>
    <t>в том числе:</t>
  </si>
  <si>
    <t>ПИР</t>
  </si>
  <si>
    <t>СМР</t>
  </si>
  <si>
    <t>Реконструкция узлов переключений стоков на ГОСК (в коллекторы туннельно-щитовой проходки от ул. Уф. Шоссе до ул. Цветочной)</t>
  </si>
  <si>
    <t>Модернизация КНС  "Янаульская" ("Техническое перевооружение КНС "Янаульская")</t>
  </si>
  <si>
    <t>Модернизация КНС "Левитана" ("Техническое перевооружение КНС "Левитана")</t>
  </si>
  <si>
    <t>Модернизация КНС № 3 ("Техническое перевооружение КНС №3")</t>
  </si>
  <si>
    <t>Модернизация КНС № 7 ("Техническое перевооружение КНС №7")</t>
  </si>
  <si>
    <t>Модернизация КНС "РКБ" ("Техническое перевооружение КНС "РКБ")</t>
  </si>
  <si>
    <t>Модернизация КНС "Сов. Мин" ("Техническое перевооружение КНС "Сов.Мин")</t>
  </si>
  <si>
    <t>Модернизация КНС № 2а ("Техническое перевооружение КНС № 2а")</t>
  </si>
  <si>
    <t>Модернизация КНС "Сипайлово" ("Техническое перевооружение КНС "Сипайлово")</t>
  </si>
  <si>
    <t xml:space="preserve"> Реконструкция самотечного канализационного коллектора D=800мм по ул.Шмидта-Ахметова в Ленинском районе ГО г. Уфа РБ</t>
  </si>
  <si>
    <t xml:space="preserve"> Реконструкция самотечного канализационного коллектора по ул .М. Губайдуллина, пр.С. Юлаева D=1000-1200мм до КНС №3 в ГО г. Уфа РБ</t>
  </si>
  <si>
    <t>ИТОГО</t>
  </si>
  <si>
    <t>ВС</t>
  </si>
  <si>
    <t>ВО</t>
  </si>
  <si>
    <t xml:space="preserve">Реконструкция 6-ти водоводов d=500÷1000 мм со II-го подъема Южного городского водопровода </t>
  </si>
  <si>
    <t>Реконструкция сооружений III подъема Южного городского водопровода. Реконструкция машинных залов</t>
  </si>
  <si>
    <t>Реконструкция на площадке насосной станции  II-го подъёма Шакшинского водозабора (Реконструкция РУ -10 кВ на площадке насосной станции II-го подъёма Шакшинского водозабора)</t>
  </si>
  <si>
    <t>Строительство инженерных коммуникаций к району массовой застройки - территории микрорайона "Шакша-3Д" жилого района "Шакша-Южная" в Калининском районе ГО г. Уфа. Кабельная линия от РУ 10кВ ПС "Шакша" до КНС "Шакша".</t>
  </si>
  <si>
    <t>Реконструкция самотечного канализационного коллектора D=1000мм, от КГ КНС №2 ул.Посадская до КНС №3 ул.С.Агиша</t>
  </si>
  <si>
    <t>Реконструкция разгрузочного коллектора d 1000 мм по ул. Р.Зорге-Блюхера-проспект Октября от ул.Бр.Кадомцевых до тоннельного коллектора на проспекте Октября, 1 этап</t>
  </si>
  <si>
    <t>Реконструкция участка самотечного канализационного коллектора D=800мм по ул.Дагестанская от ул.Правды, 1 до КНС «Дагестанская» в Демском районе ГО г. Уфа РБ</t>
  </si>
  <si>
    <t>Реконструкция участка самотечного коллектора Д=800мм по ул.Ахметова от Ахметова 248 до КНС Затон от 56-0882 до 55-0009</t>
  </si>
  <si>
    <t>Реконструкция участка самотечного коллектора Д=800мм по ул. Мубарякова с переходом ул.С.Перовской, ул. Ижевской до ул.Рабкоров от 01-1054 до 01-0212</t>
  </si>
  <si>
    <t xml:space="preserve">Реконструкция сооружений I - го подъема СКВС (Техническое перевооружение РУ-10 кВ I - го подъема участка водозаборных сооружений (УВС) службы СКВС ГУП «Уфаводоканал») </t>
  </si>
  <si>
    <t>5. График реализации мероприятий инвестиционной программы (источник финансирования - амортизация)</t>
  </si>
  <si>
    <t>1. Реконструкция или модернизация объектов, снижение износа, увеличение мощности и производительности существующих объектов централизованного водоснабжения и (или) водоотведения</t>
  </si>
  <si>
    <t>2. Реконструкция или модернизация существующих объектов системы централизованного водоснабжения и (или)  водоотведения, за исключением водопроводных и (или) канализационных сетей</t>
  </si>
  <si>
    <t>ВСЕГО по группе 1 :</t>
  </si>
  <si>
    <t xml:space="preserve">3.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водоснабжения и (или)  водоотведения, повышение эффективности работы систем централизованного водоснабжения и (или)  водоотведения  </t>
  </si>
  <si>
    <t>+</t>
  </si>
  <si>
    <t>1.1</t>
  </si>
  <si>
    <t>1.3</t>
  </si>
  <si>
    <t>1.2</t>
  </si>
  <si>
    <t>1.4</t>
  </si>
  <si>
    <t>1.5</t>
  </si>
  <si>
    <t>1.6</t>
  </si>
  <si>
    <t>1.7</t>
  </si>
  <si>
    <t>1.8</t>
  </si>
  <si>
    <t>Строительство напорно-самотечного коллектора от ДОСК до КНС Затон в Демском и Ленинском районах ГО г. Уфа РБ</t>
  </si>
  <si>
    <t>1.9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</si>
  <si>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</si>
  <si>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</si>
  <si>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</si>
  <si>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</si>
  <si>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</si>
  <si>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</si>
  <si>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</si>
  <si>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</si>
  <si>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</si>
  <si>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Модернизация КНС "М-1" ("Техническое перевооружение КНС "М-1").II этап</t>
  </si>
  <si>
    <t>3.10</t>
  </si>
  <si>
    <t>2.1</t>
  </si>
  <si>
    <t>Реконструкция сооружений   II подъема службы СКВС ГУП РБ  «Уфаводоканал». Реконструкция цеха обраблтки осадка</t>
  </si>
  <si>
    <t>2.2</t>
  </si>
  <si>
    <t>2.3</t>
  </si>
  <si>
    <t>2.4</t>
  </si>
  <si>
    <t>2.5</t>
  </si>
  <si>
    <t>2.6</t>
  </si>
  <si>
    <t>2.7</t>
  </si>
  <si>
    <t>Модернизация КНС "Шакша" (Техническое перевооружение КНС "Шакша")</t>
  </si>
  <si>
    <t>3.11</t>
  </si>
  <si>
    <t>Стромтельство внеплощадочной теплосети к КНС 7</t>
  </si>
  <si>
    <t>3.12</t>
  </si>
  <si>
    <t>Строительство котельной для производственных помещений УВКС Фурманова 63</t>
  </si>
  <si>
    <t>3.13</t>
  </si>
  <si>
    <t>Реконструкция насосной станции II подъёма цеха очистных сооружений водопровода службы СКВС - Установка преобразователей частоты для управления насосными агрегатами №1, 2, 3,4</t>
  </si>
  <si>
    <t>3.14</t>
  </si>
  <si>
    <t>3.15</t>
  </si>
  <si>
    <t>Модернизация КНС "Главная" (Техническое перевооружение КНС "Главная")</t>
  </si>
  <si>
    <t>3.16</t>
  </si>
  <si>
    <t>Модернизация КНС  №2 (Техническое перевооружение КНС  №2)</t>
  </si>
  <si>
    <t>4.Обеспечение антитеррористической защищённостью, пожарной безопасностью объектов  ГУП РБ "Уфаводоканал"</t>
  </si>
  <si>
    <t>4.1</t>
  </si>
  <si>
    <t>Оборудование системами виденаблюдения, пожарно-тревожной сигнализации, входными дверями с электронными устройствами подачи сигнала, установка системы</t>
  </si>
  <si>
    <t>4.2</t>
  </si>
  <si>
    <t xml:space="preserve">Реконструкция здания участка по ремонту и обслуживанию приборов учёта УРОПУ Управления метрологии и АСУТП </t>
  </si>
  <si>
    <t>3000</t>
  </si>
  <si>
    <t>ВСЕГО по группе 4:</t>
  </si>
  <si>
    <t>2021 год</t>
  </si>
  <si>
    <t>2022 год</t>
  </si>
  <si>
    <t>2023 год</t>
  </si>
  <si>
    <t>2024 год</t>
  </si>
  <si>
    <t>2025 год</t>
  </si>
  <si>
    <t>2.1.1</t>
  </si>
  <si>
    <t>Расширение Шакшинского водозабора ("Реконструкция Князевского  водозабора г. Уфы.")</t>
  </si>
  <si>
    <t>Создание системы диспетчеризации и автоматизированного сбора данных для организации технологического и коммерческого учёта воды с целью снижения потерь</t>
  </si>
  <si>
    <t>3.17</t>
  </si>
  <si>
    <t>Строительство газовой котельной для теплоснабжения КНС-7</t>
  </si>
  <si>
    <t>3.18</t>
  </si>
  <si>
    <t>Строительство КНС "Лётчиков" (Жилой дом литер 1 в квартале №6 по ул. Летчиков в западной части жилого района «Затон» в Ленинском районе городского округа город Уфа Республики Башкортостан. Наружная канализация)</t>
  </si>
  <si>
    <t>3.19</t>
  </si>
  <si>
    <t>Реконструкция цеха обработки осадка (Цех обработки осадка службы ОСК ГУП РБ "Уфаводоканал". Установка по сжиганию высушенного осадка. Биогазовый комплекс для обработки обезвоженного осадка)</t>
  </si>
  <si>
    <t>4.3</t>
  </si>
  <si>
    <t>Приобретение оборудования, машин и механизмов в целях предотвращения возникновения аварийных ситуаций, снижения риска и смягчения последствий чрезвычайных ситуаций (Машина направленного бурения УМ-20, вакуумный погрузчик УРАГАН на базе КАМАЗ)</t>
  </si>
  <si>
    <t xml:space="preserve">в т.ч. оборудование  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</si>
</sst>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6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248">
    <xf numFmtId="0" fontId="0" fillId="0" borderId="0" xfId="0"/>
    <xf numFmtId="0" fontId="1" fillId="0" borderId="0" xfId="0" applyFont="1" applyFill="1" applyAlignment="1">
      <alignment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/>
    <xf numFmtId="49" fontId="1" fillId="0" borderId="0" xfId="1" applyNumberFormat="1" applyFont="1" applyFill="1" applyAlignment="1">
      <alignment horizontal="center"/>
    </xf>
    <xf numFmtId="49" fontId="1" fillId="0" borderId="0" xfId="1" applyNumberFormat="1" applyFont="1" applyFill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justify" textRotation="90" wrapText="1"/>
    </xf>
    <xf numFmtId="3" fontId="3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0" xfId="0" applyFont="1" applyFill="1"/>
    <xf numFmtId="0" fontId="7" fillId="2" borderId="7" xfId="0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justify" textRotation="90" wrapText="1"/>
    </xf>
    <xf numFmtId="3" fontId="5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0" xfId="0" applyFont="1" applyFill="1"/>
    <xf numFmtId="0" fontId="7" fillId="3" borderId="7" xfId="0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justify" textRotation="90" wrapText="1"/>
    </xf>
    <xf numFmtId="3" fontId="5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wrapText="1"/>
    </xf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4" borderId="0" xfId="0" applyFont="1" applyFill="1"/>
    <xf numFmtId="0" fontId="7" fillId="4" borderId="7" xfId="0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justify" textRotation="90" wrapText="1"/>
    </xf>
    <xf numFmtId="3" fontId="5" fillId="4" borderId="1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vertical="center" wrapText="1"/>
    </xf>
    <xf numFmtId="0" fontId="1" fillId="4" borderId="0" xfId="0" applyFont="1" applyFill="1" applyAlignment="1">
      <alignment wrapText="1"/>
    </xf>
    <xf numFmtId="3" fontId="1" fillId="4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" fillId="5" borderId="0" xfId="0" applyFont="1" applyFill="1"/>
    <xf numFmtId="0" fontId="7" fillId="5" borderId="7" xfId="0" applyFont="1" applyFill="1" applyBorder="1" applyAlignment="1">
      <alignment horizontal="center"/>
    </xf>
    <xf numFmtId="3" fontId="7" fillId="5" borderId="7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justify" textRotation="90" wrapText="1"/>
    </xf>
    <xf numFmtId="3" fontId="5" fillId="5" borderId="1" xfId="0" applyNumberFormat="1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5" fillId="5" borderId="7" xfId="0" applyNumberFormat="1" applyFont="1" applyFill="1" applyBorder="1" applyAlignment="1">
      <alignment vertical="center" wrapText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horizontal="right"/>
    </xf>
    <xf numFmtId="3" fontId="1" fillId="5" borderId="0" xfId="0" applyNumberFormat="1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wrapText="1"/>
    </xf>
    <xf numFmtId="3" fontId="10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7" borderId="1" xfId="3" applyNumberFormat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3" fontId="12" fillId="0" borderId="1" xfId="0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3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2" fillId="0" borderId="7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5" fillId="0" borderId="0" xfId="0" applyFont="1" applyFill="1"/>
    <xf numFmtId="49" fontId="12" fillId="0" borderId="11" xfId="1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/>
    <xf numFmtId="3" fontId="12" fillId="0" borderId="10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8" borderId="7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Программа испр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W222"/>
  <sheetViews>
    <sheetView tabSelected="1" zoomScale="80" zoomScaleNormal="80" zoomScaleSheetLayoutView="50" zoomScalePageLayoutView="70" workbookViewId="0">
      <pane ySplit="7" topLeftCell="A48" activePane="bottomLeft" state="frozen"/>
      <selection pane="bottomLeft" activeCell="AQ142" sqref="AQ142"/>
    </sheetView>
  </sheetViews>
  <sheetFormatPr defaultColWidth="9.28515625" defaultRowHeight="12.75"/>
  <cols>
    <col min="1" max="1" width="8.85546875" style="6" customWidth="1"/>
    <col min="2" max="2" width="35.140625" style="5" customWidth="1"/>
    <col min="3" max="3" width="8.28515625" style="5" customWidth="1"/>
    <col min="4" max="23" width="3.28515625" style="5" hidden="1" customWidth="1"/>
    <col min="24" max="24" width="11.85546875" style="32" customWidth="1"/>
    <col min="25" max="25" width="12.140625" style="32" customWidth="1"/>
    <col min="26" max="27" width="10.28515625" style="32" customWidth="1"/>
    <col min="28" max="28" width="9.85546875" style="50" customWidth="1"/>
    <col min="29" max="29" width="11" style="50" customWidth="1"/>
    <col min="30" max="30" width="10.7109375" style="50" customWidth="1"/>
    <col min="31" max="31" width="10" style="50" customWidth="1"/>
    <col min="32" max="33" width="10" style="68" customWidth="1"/>
    <col min="34" max="34" width="9.85546875" style="68" customWidth="1"/>
    <col min="35" max="35" width="10.28515625" style="68" customWidth="1"/>
    <col min="36" max="36" width="9.85546875" style="86" customWidth="1"/>
    <col min="37" max="37" width="11" style="86" customWidth="1"/>
    <col min="38" max="38" width="10.7109375" style="86" customWidth="1"/>
    <col min="39" max="39" width="10" style="86" customWidth="1"/>
    <col min="40" max="41" width="10" style="32" customWidth="1"/>
    <col min="42" max="42" width="9.85546875" style="32" customWidth="1"/>
    <col min="43" max="43" width="10.28515625" style="32" customWidth="1"/>
    <col min="44" max="44" width="5.140625" style="109" customWidth="1"/>
    <col min="45" max="49" width="11.85546875" style="32" customWidth="1"/>
    <col min="50" max="16384" width="9.28515625" style="5"/>
  </cols>
  <sheetData>
    <row r="1" spans="1:49" s="25" customFormat="1" ht="13.5" customHeight="1">
      <c r="A1" s="6"/>
      <c r="X1" s="29"/>
      <c r="Y1" s="29"/>
      <c r="Z1" s="30" t="s">
        <v>27</v>
      </c>
      <c r="AA1" s="31">
        <v>2021</v>
      </c>
      <c r="AB1" s="47"/>
      <c r="AC1" s="47"/>
      <c r="AD1" s="48" t="s">
        <v>27</v>
      </c>
      <c r="AE1" s="49">
        <v>2022</v>
      </c>
      <c r="AF1" s="65"/>
      <c r="AG1" s="65"/>
      <c r="AH1" s="66" t="s">
        <v>27</v>
      </c>
      <c r="AI1" s="67">
        <v>2023</v>
      </c>
      <c r="AJ1" s="83"/>
      <c r="AK1" s="83"/>
      <c r="AL1" s="84" t="s">
        <v>27</v>
      </c>
      <c r="AM1" s="85">
        <v>2024</v>
      </c>
      <c r="AN1" s="29"/>
      <c r="AO1" s="29"/>
      <c r="AP1" s="30" t="s">
        <v>27</v>
      </c>
      <c r="AQ1" s="31">
        <v>2025</v>
      </c>
      <c r="AR1" s="109"/>
      <c r="AS1" s="29"/>
      <c r="AT1" s="29"/>
      <c r="AU1" s="29"/>
      <c r="AV1" s="29"/>
      <c r="AW1" s="29"/>
    </row>
    <row r="2" spans="1:49" ht="13.5" customHeight="1">
      <c r="Z2" s="33" t="s">
        <v>28</v>
      </c>
      <c r="AA2" s="34">
        <f>X188+Y188+Z188+AA188</f>
        <v>96951</v>
      </c>
      <c r="AD2" s="51" t="s">
        <v>28</v>
      </c>
      <c r="AE2" s="52">
        <f>AB188+AC188+AD188+AE188</f>
        <v>74200</v>
      </c>
      <c r="AH2" s="69" t="s">
        <v>28</v>
      </c>
      <c r="AI2" s="70">
        <f>AF188+AG188+AH188+AI188</f>
        <v>65660</v>
      </c>
      <c r="AL2" s="87" t="s">
        <v>28</v>
      </c>
      <c r="AM2" s="88">
        <f>AJ188+AK188+AL188+AM188</f>
        <v>87000</v>
      </c>
      <c r="AP2" s="33" t="s">
        <v>28</v>
      </c>
      <c r="AQ2" s="34">
        <f>AN188+AO188+AP188+AQ188</f>
        <v>146950</v>
      </c>
    </row>
    <row r="3" spans="1:49" ht="18.75" customHeight="1">
      <c r="Z3" s="35" t="s">
        <v>29</v>
      </c>
      <c r="AA3" s="36">
        <f>X189+Y189+Z189+AA189</f>
        <v>311812</v>
      </c>
      <c r="AB3" s="53"/>
      <c r="AC3" s="53"/>
      <c r="AD3" s="54" t="s">
        <v>29</v>
      </c>
      <c r="AE3" s="55">
        <f>AB189+AC189+AD189+AE189</f>
        <v>43500</v>
      </c>
      <c r="AF3" s="71"/>
      <c r="AG3" s="71"/>
      <c r="AH3" s="72" t="s">
        <v>29</v>
      </c>
      <c r="AI3" s="73">
        <f>AF189+AG189+AH189+AI189</f>
        <v>100740</v>
      </c>
      <c r="AJ3" s="89"/>
      <c r="AK3" s="89"/>
      <c r="AL3" s="90" t="s">
        <v>29</v>
      </c>
      <c r="AM3" s="91">
        <f>AJ189+AK189+AL189+AM189</f>
        <v>201311</v>
      </c>
      <c r="AN3" s="37"/>
      <c r="AO3" s="37"/>
      <c r="AP3" s="35" t="s">
        <v>29</v>
      </c>
      <c r="AQ3" s="36">
        <f>AN189+AO189+AP189+AQ189</f>
        <v>134212</v>
      </c>
    </row>
    <row r="4" spans="1:49" s="21" customFormat="1" ht="35.25" customHeight="1">
      <c r="A4" s="20" t="s">
        <v>40</v>
      </c>
      <c r="X4" s="37"/>
      <c r="Y4" s="37"/>
      <c r="Z4" s="37"/>
      <c r="AA4" s="37"/>
      <c r="AB4" s="53"/>
      <c r="AC4" s="53"/>
      <c r="AD4" s="53"/>
      <c r="AE4" s="53"/>
      <c r="AF4" s="71"/>
      <c r="AG4" s="71"/>
      <c r="AH4" s="71"/>
      <c r="AI4" s="71"/>
      <c r="AJ4" s="89"/>
      <c r="AK4" s="89"/>
      <c r="AL4" s="89"/>
      <c r="AM4" s="89"/>
      <c r="AN4" s="37"/>
      <c r="AO4" s="37"/>
      <c r="AP4" s="37"/>
      <c r="AQ4" s="37"/>
      <c r="AR4" s="111"/>
      <c r="AS4" s="37"/>
      <c r="AT4" s="37"/>
      <c r="AU4" s="37"/>
      <c r="AV4" s="37"/>
      <c r="AW4" s="37"/>
    </row>
    <row r="5" spans="1:49" ht="18" customHeight="1">
      <c r="A5" s="211" t="s">
        <v>0</v>
      </c>
      <c r="B5" s="225" t="s">
        <v>1</v>
      </c>
      <c r="C5" s="225" t="s">
        <v>2</v>
      </c>
      <c r="D5" s="219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1"/>
      <c r="X5" s="219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1"/>
      <c r="AS5" s="156"/>
      <c r="AT5" s="156"/>
      <c r="AU5" s="156"/>
      <c r="AV5" s="156"/>
      <c r="AW5" s="156"/>
    </row>
    <row r="6" spans="1:49" ht="15.75" customHeight="1">
      <c r="A6" s="206"/>
      <c r="B6" s="226"/>
      <c r="C6" s="226"/>
      <c r="D6" s="219">
        <v>2021</v>
      </c>
      <c r="E6" s="220"/>
      <c r="F6" s="220"/>
      <c r="G6" s="221"/>
      <c r="H6" s="219">
        <v>2022</v>
      </c>
      <c r="I6" s="220"/>
      <c r="J6" s="220"/>
      <c r="K6" s="221"/>
      <c r="L6" s="219">
        <v>2023</v>
      </c>
      <c r="M6" s="220"/>
      <c r="N6" s="220"/>
      <c r="O6" s="221"/>
      <c r="P6" s="219">
        <v>2024</v>
      </c>
      <c r="Q6" s="220"/>
      <c r="R6" s="220"/>
      <c r="S6" s="221"/>
      <c r="T6" s="219">
        <v>2025</v>
      </c>
      <c r="U6" s="220"/>
      <c r="V6" s="220"/>
      <c r="W6" s="221"/>
      <c r="X6" s="228">
        <v>2021</v>
      </c>
      <c r="Y6" s="229"/>
      <c r="Z6" s="229"/>
      <c r="AA6" s="230"/>
      <c r="AB6" s="222">
        <v>2022</v>
      </c>
      <c r="AC6" s="223"/>
      <c r="AD6" s="223"/>
      <c r="AE6" s="224"/>
      <c r="AF6" s="231">
        <v>2023</v>
      </c>
      <c r="AG6" s="232"/>
      <c r="AH6" s="232"/>
      <c r="AI6" s="233"/>
      <c r="AJ6" s="234">
        <v>2024</v>
      </c>
      <c r="AK6" s="235"/>
      <c r="AL6" s="235"/>
      <c r="AM6" s="236"/>
      <c r="AN6" s="228">
        <v>2025</v>
      </c>
      <c r="AO6" s="229"/>
      <c r="AP6" s="229"/>
      <c r="AQ6" s="230"/>
      <c r="AS6" s="156"/>
      <c r="AT6" s="156"/>
      <c r="AU6" s="156"/>
      <c r="AV6" s="156"/>
      <c r="AW6" s="156"/>
    </row>
    <row r="7" spans="1:49" ht="69.75" customHeight="1">
      <c r="A7" s="207"/>
      <c r="B7" s="227"/>
      <c r="C7" s="227"/>
      <c r="D7" s="22" t="s">
        <v>3</v>
      </c>
      <c r="E7" s="22" t="s">
        <v>4</v>
      </c>
      <c r="F7" s="22" t="s">
        <v>5</v>
      </c>
      <c r="G7" s="22" t="s">
        <v>6</v>
      </c>
      <c r="H7" s="22" t="s">
        <v>3</v>
      </c>
      <c r="I7" s="22" t="s">
        <v>4</v>
      </c>
      <c r="J7" s="22" t="s">
        <v>5</v>
      </c>
      <c r="K7" s="22" t="s">
        <v>6</v>
      </c>
      <c r="L7" s="22" t="s">
        <v>3</v>
      </c>
      <c r="M7" s="22" t="s">
        <v>4</v>
      </c>
      <c r="N7" s="22" t="s">
        <v>5</v>
      </c>
      <c r="O7" s="22" t="s">
        <v>6</v>
      </c>
      <c r="P7" s="22" t="s">
        <v>3</v>
      </c>
      <c r="Q7" s="22" t="s">
        <v>4</v>
      </c>
      <c r="R7" s="22" t="s">
        <v>5</v>
      </c>
      <c r="S7" s="22" t="s">
        <v>6</v>
      </c>
      <c r="T7" s="22" t="s">
        <v>3</v>
      </c>
      <c r="U7" s="22" t="s">
        <v>4</v>
      </c>
      <c r="V7" s="22" t="s">
        <v>5</v>
      </c>
      <c r="W7" s="22" t="s">
        <v>6</v>
      </c>
      <c r="X7" s="38" t="s">
        <v>3</v>
      </c>
      <c r="Y7" s="38" t="s">
        <v>4</v>
      </c>
      <c r="Z7" s="38" t="s">
        <v>5</v>
      </c>
      <c r="AA7" s="38" t="s">
        <v>6</v>
      </c>
      <c r="AB7" s="56" t="s">
        <v>3</v>
      </c>
      <c r="AC7" s="56" t="s">
        <v>4</v>
      </c>
      <c r="AD7" s="56" t="s">
        <v>5</v>
      </c>
      <c r="AE7" s="56" t="s">
        <v>6</v>
      </c>
      <c r="AF7" s="74" t="s">
        <v>3</v>
      </c>
      <c r="AG7" s="74" t="s">
        <v>4</v>
      </c>
      <c r="AH7" s="74" t="s">
        <v>5</v>
      </c>
      <c r="AI7" s="74" t="s">
        <v>6</v>
      </c>
      <c r="AJ7" s="92" t="s">
        <v>3</v>
      </c>
      <c r="AK7" s="92" t="s">
        <v>4</v>
      </c>
      <c r="AL7" s="92" t="s">
        <v>5</v>
      </c>
      <c r="AM7" s="92" t="s">
        <v>6</v>
      </c>
      <c r="AN7" s="38" t="s">
        <v>3</v>
      </c>
      <c r="AO7" s="38" t="s">
        <v>4</v>
      </c>
      <c r="AP7" s="38" t="s">
        <v>5</v>
      </c>
      <c r="AQ7" s="38" t="s">
        <v>6</v>
      </c>
      <c r="AS7" s="157" t="s">
        <v>94</v>
      </c>
      <c r="AT7" s="157" t="s">
        <v>95</v>
      </c>
      <c r="AU7" s="157" t="s">
        <v>96</v>
      </c>
      <c r="AV7" s="157" t="s">
        <v>97</v>
      </c>
      <c r="AW7" s="157" t="s">
        <v>98</v>
      </c>
    </row>
    <row r="8" spans="1:49" ht="18" customHeight="1">
      <c r="A8" s="216" t="s">
        <v>41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8"/>
      <c r="AS8" s="156"/>
      <c r="AT8" s="156"/>
      <c r="AU8" s="156"/>
      <c r="AV8" s="156"/>
      <c r="AW8" s="156"/>
    </row>
    <row r="9" spans="1:49" ht="18" customHeight="1">
      <c r="A9" s="203" t="s">
        <v>7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5"/>
      <c r="AS9" s="156"/>
      <c r="AT9" s="156"/>
      <c r="AU9" s="156"/>
      <c r="AV9" s="156"/>
      <c r="AW9" s="156"/>
    </row>
    <row r="10" spans="1:49" ht="57" customHeight="1">
      <c r="A10" s="128" t="s">
        <v>46</v>
      </c>
      <c r="B10" s="119" t="s">
        <v>30</v>
      </c>
      <c r="C10" s="102"/>
      <c r="D10" s="3" t="str">
        <f t="shared" ref="D10:D11" si="0">IF(X10&gt;0,"+"," ")</f>
        <v xml:space="preserve"> </v>
      </c>
      <c r="E10" s="3" t="str">
        <f t="shared" ref="E10:E11" si="1">IF(Y10&gt;0,"+"," ")</f>
        <v xml:space="preserve"> </v>
      </c>
      <c r="F10" s="3" t="str">
        <f t="shared" ref="F10:F11" si="2">IF(Z10&gt;0,"+"," ")</f>
        <v>+</v>
      </c>
      <c r="G10" s="3" t="str">
        <f t="shared" ref="G10:G11" si="3">IF(AA10&gt;0,"+"," ")</f>
        <v>+</v>
      </c>
      <c r="H10" s="3" t="str">
        <f t="shared" ref="H10:H11" si="4">IF(AB10&gt;0,"+"," ")</f>
        <v xml:space="preserve"> </v>
      </c>
      <c r="I10" s="3" t="str">
        <f t="shared" ref="I10:I11" si="5">IF(AC10&gt;0,"+"," ")</f>
        <v xml:space="preserve"> </v>
      </c>
      <c r="J10" s="3" t="str">
        <f t="shared" ref="J10:J11" si="6">IF(AD10&gt;0,"+"," ")</f>
        <v xml:space="preserve"> </v>
      </c>
      <c r="K10" s="3" t="str">
        <f t="shared" ref="K10:K11" si="7">IF(AE10&gt;0,"+"," ")</f>
        <v xml:space="preserve"> </v>
      </c>
      <c r="L10" s="3" t="str">
        <f t="shared" ref="L10:L11" si="8">IF(AF10&gt;0,"+"," ")</f>
        <v xml:space="preserve"> </v>
      </c>
      <c r="M10" s="3" t="str">
        <f t="shared" ref="M10:M11" si="9">IF(AG10&gt;0,"+"," ")</f>
        <v xml:space="preserve"> </v>
      </c>
      <c r="N10" s="3" t="str">
        <f t="shared" ref="N10:N11" si="10">IF(AH10&gt;0,"+"," ")</f>
        <v xml:space="preserve"> </v>
      </c>
      <c r="O10" s="3"/>
      <c r="P10" s="3" t="str">
        <f t="shared" ref="P10:P11" si="11">IF(AJ10&gt;0,"+"," ")</f>
        <v xml:space="preserve"> </v>
      </c>
      <c r="Q10" s="3" t="str">
        <f t="shared" ref="Q10:Q11" si="12">IF(AK10&gt;0,"+"," ")</f>
        <v xml:space="preserve"> </v>
      </c>
      <c r="R10" s="3"/>
      <c r="S10" s="3"/>
      <c r="T10" s="3"/>
      <c r="U10" s="3"/>
      <c r="V10" s="3"/>
      <c r="W10" s="3"/>
      <c r="X10" s="41">
        <f t="shared" ref="X10:AQ10" si="13">X12+X13</f>
        <v>0</v>
      </c>
      <c r="Y10" s="41">
        <f t="shared" si="13"/>
        <v>0</v>
      </c>
      <c r="Z10" s="41">
        <f t="shared" si="13"/>
        <v>4000</v>
      </c>
      <c r="AA10" s="41">
        <f t="shared" si="13"/>
        <v>6000</v>
      </c>
      <c r="AB10" s="59">
        <f t="shared" si="13"/>
        <v>0</v>
      </c>
      <c r="AC10" s="59">
        <f t="shared" si="13"/>
        <v>0</v>
      </c>
      <c r="AD10" s="59">
        <f t="shared" si="13"/>
        <v>0</v>
      </c>
      <c r="AE10" s="59">
        <f t="shared" si="13"/>
        <v>0</v>
      </c>
      <c r="AF10" s="77">
        <f t="shared" si="13"/>
        <v>0</v>
      </c>
      <c r="AG10" s="77">
        <f t="shared" si="13"/>
        <v>0</v>
      </c>
      <c r="AH10" s="77">
        <f t="shared" si="13"/>
        <v>0</v>
      </c>
      <c r="AI10" s="77">
        <f t="shared" si="13"/>
        <v>0</v>
      </c>
      <c r="AJ10" s="95">
        <f t="shared" si="13"/>
        <v>0</v>
      </c>
      <c r="AK10" s="95">
        <f t="shared" si="13"/>
        <v>0</v>
      </c>
      <c r="AL10" s="95">
        <f t="shared" si="13"/>
        <v>0</v>
      </c>
      <c r="AM10" s="95">
        <f t="shared" si="13"/>
        <v>0</v>
      </c>
      <c r="AN10" s="41">
        <f t="shared" si="13"/>
        <v>0</v>
      </c>
      <c r="AO10" s="41">
        <f t="shared" si="13"/>
        <v>0</v>
      </c>
      <c r="AP10" s="41">
        <f t="shared" si="13"/>
        <v>0</v>
      </c>
      <c r="AQ10" s="41">
        <f t="shared" si="13"/>
        <v>0</v>
      </c>
      <c r="AS10" s="41">
        <f>X10+Y10+Z10+AA10</f>
        <v>10000</v>
      </c>
      <c r="AT10" s="41">
        <f>AB10+AC10+AD10+AE10</f>
        <v>0</v>
      </c>
      <c r="AU10" s="41">
        <f>AF10+AG10+AH10+AI10</f>
        <v>0</v>
      </c>
      <c r="AV10" s="41">
        <f>AJ10+AK10+AL10+AM10</f>
        <v>0</v>
      </c>
      <c r="AW10" s="41">
        <f>AN10+AO10+AP10+AQ10</f>
        <v>0</v>
      </c>
    </row>
    <row r="11" spans="1:49" ht="19.5" customHeight="1">
      <c r="A11" s="103"/>
      <c r="B11" s="120" t="s">
        <v>13</v>
      </c>
      <c r="C11" s="2"/>
      <c r="D11" s="3" t="str">
        <f t="shared" si="0"/>
        <v xml:space="preserve"> </v>
      </c>
      <c r="E11" s="3" t="str">
        <f t="shared" si="1"/>
        <v xml:space="preserve"> </v>
      </c>
      <c r="F11" s="3" t="str">
        <f t="shared" si="2"/>
        <v xml:space="preserve"> </v>
      </c>
      <c r="G11" s="3" t="str">
        <f t="shared" si="3"/>
        <v xml:space="preserve"> </v>
      </c>
      <c r="H11" s="3" t="str">
        <f t="shared" si="4"/>
        <v xml:space="preserve"> </v>
      </c>
      <c r="I11" s="3" t="str">
        <f t="shared" si="5"/>
        <v xml:space="preserve"> </v>
      </c>
      <c r="J11" s="3" t="str">
        <f t="shared" si="6"/>
        <v xml:space="preserve"> </v>
      </c>
      <c r="K11" s="3" t="str">
        <f t="shared" si="7"/>
        <v xml:space="preserve"> </v>
      </c>
      <c r="L11" s="3" t="str">
        <f t="shared" si="8"/>
        <v xml:space="preserve"> </v>
      </c>
      <c r="M11" s="3" t="str">
        <f t="shared" si="9"/>
        <v xml:space="preserve"> </v>
      </c>
      <c r="N11" s="3" t="str">
        <f t="shared" si="10"/>
        <v xml:space="preserve"> </v>
      </c>
      <c r="O11" s="3" t="str">
        <f t="shared" ref="O11" si="14">IF(AI11&gt;0,"+"," ")</f>
        <v xml:space="preserve"> </v>
      </c>
      <c r="P11" s="3" t="str">
        <f t="shared" si="11"/>
        <v xml:space="preserve"> </v>
      </c>
      <c r="Q11" s="3" t="str">
        <f t="shared" si="12"/>
        <v xml:space="preserve"> </v>
      </c>
      <c r="R11" s="3" t="str">
        <f t="shared" ref="R11" si="15">IF(AL11&gt;0,"+"," ")</f>
        <v xml:space="preserve"> </v>
      </c>
      <c r="S11" s="3" t="str">
        <f t="shared" ref="S11" si="16">IF(AM11&gt;0,"+"," ")</f>
        <v xml:space="preserve"> </v>
      </c>
      <c r="T11" s="3" t="str">
        <f t="shared" ref="T11" si="17">IF(AN11&gt;0,"+"," ")</f>
        <v xml:space="preserve"> </v>
      </c>
      <c r="U11" s="3" t="str">
        <f t="shared" ref="U11" si="18">IF(AO11&gt;0,"+"," ")</f>
        <v xml:space="preserve"> </v>
      </c>
      <c r="V11" s="3" t="str">
        <f t="shared" ref="V11" si="19">IF(AP11&gt;0,"+"," ")</f>
        <v xml:space="preserve"> </v>
      </c>
      <c r="W11" s="3" t="str">
        <f t="shared" ref="W11" si="20">IF(AQ11&gt;0,"+"," ")</f>
        <v xml:space="preserve"> 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S11" s="2"/>
      <c r="AT11" s="2"/>
      <c r="AU11" s="2"/>
      <c r="AV11" s="2"/>
      <c r="AW11" s="2"/>
    </row>
    <row r="12" spans="1:49" s="4" customFormat="1" ht="18.75" customHeight="1">
      <c r="A12" s="103"/>
      <c r="B12" s="120" t="s">
        <v>14</v>
      </c>
      <c r="C12" s="2"/>
      <c r="D12" s="3" t="str">
        <f t="shared" ref="D12:D13" si="21">IF(X12&gt;0,"+"," ")</f>
        <v xml:space="preserve"> </v>
      </c>
      <c r="E12" s="3" t="str">
        <f t="shared" ref="E12:E13" si="22">IF(Y12&gt;0,"+"," ")</f>
        <v xml:space="preserve"> </v>
      </c>
      <c r="F12" s="3" t="str">
        <f t="shared" ref="F12:F13" si="23">IF(Z12&gt;0,"+"," ")</f>
        <v>+</v>
      </c>
      <c r="G12" s="3" t="str">
        <f>+F12</f>
        <v>+</v>
      </c>
      <c r="H12" s="3" t="str">
        <f t="shared" ref="H12:H13" si="24">IF(AB12&gt;0,"+"," ")</f>
        <v xml:space="preserve"> </v>
      </c>
      <c r="I12" s="3" t="str">
        <f t="shared" ref="I12:I13" si="25">IF(AC12&gt;0,"+"," ")</f>
        <v xml:space="preserve"> </v>
      </c>
      <c r="J12" s="3" t="str">
        <f t="shared" ref="J12:J13" si="26">IF(AD12&gt;0,"+"," ")</f>
        <v xml:space="preserve"> </v>
      </c>
      <c r="K12" s="3" t="str">
        <f t="shared" ref="K12" si="27">IF(AE12&gt;0,"+"," ")</f>
        <v xml:space="preserve"> </v>
      </c>
      <c r="L12" s="3" t="str">
        <f t="shared" ref="L12:L13" si="28">IF(AF12&gt;0,"+"," ")</f>
        <v xml:space="preserve"> </v>
      </c>
      <c r="M12" s="3" t="str">
        <f t="shared" ref="M12:M13" si="29">IF(AG12&gt;0,"+"," ")</f>
        <v xml:space="preserve"> </v>
      </c>
      <c r="N12" s="3" t="str">
        <f t="shared" ref="N12:N13" si="30">IF(AH12&gt;0,"+"," ")</f>
        <v xml:space="preserve"> </v>
      </c>
      <c r="O12" s="3" t="str">
        <f t="shared" ref="O12" si="31">IF(AI12&gt;0,"+"," ")</f>
        <v xml:space="preserve"> </v>
      </c>
      <c r="P12" s="3" t="str">
        <f t="shared" ref="P12" si="32">IF(AJ12&gt;0,"+"," ")</f>
        <v xml:space="preserve"> </v>
      </c>
      <c r="Q12" s="3" t="str">
        <f t="shared" ref="Q12" si="33">IF(AK12&gt;0,"+"," ")</f>
        <v xml:space="preserve"> </v>
      </c>
      <c r="R12" s="3" t="str">
        <f t="shared" ref="R12" si="34">IF(AL12&gt;0,"+"," ")</f>
        <v xml:space="preserve"> </v>
      </c>
      <c r="S12" s="3" t="str">
        <f t="shared" ref="S12" si="35">IF(AM12&gt;0,"+"," ")</f>
        <v xml:space="preserve"> </v>
      </c>
      <c r="T12" s="3" t="str">
        <f t="shared" ref="T12" si="36">IF(AN12&gt;0,"+"," ")</f>
        <v xml:space="preserve"> </v>
      </c>
      <c r="U12" s="3" t="str">
        <f t="shared" ref="U12" si="37">IF(AO12&gt;0,"+"," ")</f>
        <v xml:space="preserve"> </v>
      </c>
      <c r="V12" s="3" t="str">
        <f t="shared" ref="V12" si="38">IF(AP12&gt;0,"+"," ")</f>
        <v xml:space="preserve"> </v>
      </c>
      <c r="W12" s="3" t="str">
        <f t="shared" ref="W12" si="39">IF(AQ12&gt;0,"+"," ")</f>
        <v xml:space="preserve"> </v>
      </c>
      <c r="X12" s="2"/>
      <c r="Y12" s="2"/>
      <c r="Z12" s="2">
        <v>4000</v>
      </c>
      <c r="AA12" s="2">
        <v>6000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112"/>
      <c r="AS12" s="2">
        <f t="shared" ref="AS12:AS76" si="40">X12+Y12+Z12+AA12</f>
        <v>10000</v>
      </c>
      <c r="AT12" s="2">
        <f t="shared" ref="AT12:AT76" si="41">AB12+AC12+AD12+AE12</f>
        <v>0</v>
      </c>
      <c r="AU12" s="2">
        <f t="shared" ref="AU12:AU76" si="42">AF12+AG12+AH12+AI12</f>
        <v>0</v>
      </c>
      <c r="AV12" s="2">
        <f t="shared" ref="AV12:AV76" si="43">AJ12+AK12+AL12+AM12</f>
        <v>0</v>
      </c>
      <c r="AW12" s="2">
        <f t="shared" ref="AW12:AW76" si="44">AN12+AO12+AP12+AQ12</f>
        <v>0</v>
      </c>
    </row>
    <row r="13" spans="1:49" s="4" customFormat="1" ht="18.75" customHeight="1">
      <c r="A13" s="103"/>
      <c r="B13" s="121" t="s">
        <v>15</v>
      </c>
      <c r="C13" s="3"/>
      <c r="D13" s="3" t="str">
        <f t="shared" si="21"/>
        <v xml:space="preserve"> </v>
      </c>
      <c r="E13" s="3" t="str">
        <f t="shared" si="22"/>
        <v xml:space="preserve"> </v>
      </c>
      <c r="F13" s="3" t="str">
        <f t="shared" si="23"/>
        <v xml:space="preserve"> </v>
      </c>
      <c r="G13" s="3"/>
      <c r="H13" s="3" t="str">
        <f t="shared" si="24"/>
        <v xml:space="preserve"> </v>
      </c>
      <c r="I13" s="3" t="str">
        <f t="shared" si="25"/>
        <v xml:space="preserve"> </v>
      </c>
      <c r="J13" s="3" t="str">
        <f t="shared" si="26"/>
        <v xml:space="preserve"> </v>
      </c>
      <c r="K13" s="3"/>
      <c r="L13" s="3" t="str">
        <f t="shared" si="28"/>
        <v xml:space="preserve"> </v>
      </c>
      <c r="M13" s="3" t="str">
        <f t="shared" si="29"/>
        <v xml:space="preserve"> </v>
      </c>
      <c r="N13" s="3" t="str">
        <f t="shared" si="30"/>
        <v xml:space="preserve"> </v>
      </c>
      <c r="O13" s="3"/>
      <c r="P13" s="3"/>
      <c r="Q13" s="3"/>
      <c r="R13" s="3"/>
      <c r="S13" s="3"/>
      <c r="T13" s="3"/>
      <c r="U13" s="3"/>
      <c r="V13" s="3"/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112"/>
      <c r="AS13" s="2">
        <f t="shared" si="40"/>
        <v>0</v>
      </c>
      <c r="AT13" s="2">
        <f t="shared" si="41"/>
        <v>0</v>
      </c>
      <c r="AU13" s="2">
        <f t="shared" si="42"/>
        <v>0</v>
      </c>
      <c r="AV13" s="2">
        <f t="shared" si="43"/>
        <v>0</v>
      </c>
      <c r="AW13" s="2">
        <f t="shared" si="44"/>
        <v>0</v>
      </c>
    </row>
    <row r="14" spans="1:49" s="4" customFormat="1" ht="18.75" customHeight="1">
      <c r="A14" s="203" t="s">
        <v>8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12"/>
      <c r="AS14" s="125"/>
      <c r="AT14" s="125"/>
      <c r="AU14" s="125"/>
      <c r="AV14" s="125"/>
      <c r="AW14" s="125"/>
    </row>
    <row r="15" spans="1:49" ht="81.75" customHeight="1">
      <c r="A15" s="128" t="s">
        <v>48</v>
      </c>
      <c r="B15" s="119" t="s">
        <v>38</v>
      </c>
      <c r="C15" s="102"/>
      <c r="D15" s="2" t="str">
        <f t="shared" ref="D15" si="45">IF(X15&gt;0,"+"," ")</f>
        <v xml:space="preserve"> </v>
      </c>
      <c r="E15" s="2" t="str">
        <f t="shared" ref="E15" si="46">IF(Y15&gt;0,"+"," ")</f>
        <v xml:space="preserve"> </v>
      </c>
      <c r="F15" s="2" t="str">
        <f t="shared" ref="F15" si="47">IF(Z15&gt;0,"+"," ")</f>
        <v>+</v>
      </c>
      <c r="G15" s="2" t="str">
        <f t="shared" ref="G15" si="48">IF(AA15&gt;0,"+"," ")</f>
        <v>+</v>
      </c>
      <c r="H15" s="2" t="str">
        <f t="shared" ref="H15" si="49">IF(AB15&gt;0,"+"," ")</f>
        <v xml:space="preserve"> </v>
      </c>
      <c r="I15" s="2" t="str">
        <f t="shared" ref="I15" si="50">IF(AC15&gt;0,"+"," ")</f>
        <v xml:space="preserve"> </v>
      </c>
      <c r="J15" s="2" t="str">
        <f>+K15</f>
        <v>+</v>
      </c>
      <c r="K15" s="2" t="s">
        <v>45</v>
      </c>
      <c r="L15" s="2" t="str">
        <f t="shared" ref="L15" si="51">IF(AF15&gt;0,"+"," ")</f>
        <v>+</v>
      </c>
      <c r="M15" s="2" t="str">
        <f t="shared" ref="M15" si="52">IF(AG15&gt;0,"+"," ")</f>
        <v>+</v>
      </c>
      <c r="N15" s="2" t="str">
        <f t="shared" ref="N15" si="53">IF(AH15&gt;0,"+"," ")</f>
        <v xml:space="preserve"> </v>
      </c>
      <c r="O15" s="2" t="str">
        <f t="shared" ref="O15" si="54">IF(AI15&gt;0,"+"," ")</f>
        <v xml:space="preserve"> </v>
      </c>
      <c r="P15" s="2" t="str">
        <f t="shared" ref="P15" si="55">IF(AJ15&gt;0,"+"," ")</f>
        <v>+</v>
      </c>
      <c r="Q15" s="2" t="str">
        <f t="shared" ref="Q15" si="56">IF(AK15&gt;0,"+"," ")</f>
        <v>+</v>
      </c>
      <c r="R15" s="2" t="str">
        <f t="shared" ref="R15" si="57">IF(AL15&gt;0,"+"," ")</f>
        <v xml:space="preserve"> </v>
      </c>
      <c r="S15" s="2" t="str">
        <f t="shared" ref="S15" si="58">IF(AM15&gt;0,"+"," ")</f>
        <v xml:space="preserve"> </v>
      </c>
      <c r="T15" s="2" t="str">
        <f t="shared" ref="T15" si="59">IF(AN15&gt;0,"+"," ")</f>
        <v xml:space="preserve"> </v>
      </c>
      <c r="U15" s="2" t="str">
        <f t="shared" ref="U15" si="60">IF(AO15&gt;0,"+"," ")</f>
        <v xml:space="preserve"> </v>
      </c>
      <c r="V15" s="2" t="str">
        <f t="shared" ref="V15" si="61">IF(AP15&gt;0,"+"," ")</f>
        <v xml:space="preserve"> </v>
      </c>
      <c r="W15" s="2" t="str">
        <f t="shared" ref="W15" si="62">IF(AQ15&gt;0,"+"," ")</f>
        <v xml:space="preserve"> </v>
      </c>
      <c r="X15" s="41">
        <f t="shared" ref="X15:AQ15" si="63">X17+X18</f>
        <v>0</v>
      </c>
      <c r="Y15" s="41">
        <f t="shared" si="63"/>
        <v>0</v>
      </c>
      <c r="Z15" s="41">
        <f t="shared" si="63"/>
        <v>3600</v>
      </c>
      <c r="AA15" s="41">
        <f t="shared" si="63"/>
        <v>23000</v>
      </c>
      <c r="AB15" s="59">
        <f t="shared" si="63"/>
        <v>0</v>
      </c>
      <c r="AC15" s="59">
        <f t="shared" si="63"/>
        <v>0</v>
      </c>
      <c r="AD15" s="59">
        <f t="shared" si="63"/>
        <v>0</v>
      </c>
      <c r="AE15" s="59">
        <f t="shared" si="63"/>
        <v>0</v>
      </c>
      <c r="AF15" s="77">
        <f t="shared" si="63"/>
        <v>15000</v>
      </c>
      <c r="AG15" s="77">
        <f t="shared" si="63"/>
        <v>10000</v>
      </c>
      <c r="AH15" s="77">
        <f t="shared" si="63"/>
        <v>0</v>
      </c>
      <c r="AI15" s="77">
        <f t="shared" si="63"/>
        <v>0</v>
      </c>
      <c r="AJ15" s="95">
        <f t="shared" si="63"/>
        <v>20000</v>
      </c>
      <c r="AK15" s="95">
        <f t="shared" si="63"/>
        <v>25000</v>
      </c>
      <c r="AL15" s="95">
        <f t="shared" si="63"/>
        <v>0</v>
      </c>
      <c r="AM15" s="95">
        <f t="shared" si="63"/>
        <v>0</v>
      </c>
      <c r="AN15" s="41">
        <f t="shared" si="63"/>
        <v>0</v>
      </c>
      <c r="AO15" s="41">
        <f t="shared" si="63"/>
        <v>0</v>
      </c>
      <c r="AP15" s="41">
        <f t="shared" si="63"/>
        <v>0</v>
      </c>
      <c r="AQ15" s="41">
        <f t="shared" si="63"/>
        <v>0</v>
      </c>
      <c r="AS15" s="41">
        <f t="shared" si="40"/>
        <v>26600</v>
      </c>
      <c r="AT15" s="41">
        <f t="shared" si="41"/>
        <v>0</v>
      </c>
      <c r="AU15" s="41">
        <f t="shared" si="42"/>
        <v>25000</v>
      </c>
      <c r="AV15" s="41">
        <f t="shared" si="43"/>
        <v>45000</v>
      </c>
      <c r="AW15" s="41">
        <f t="shared" si="44"/>
        <v>0</v>
      </c>
    </row>
    <row r="16" spans="1:49" s="4" customFormat="1" ht="18.75" customHeight="1">
      <c r="A16" s="103"/>
      <c r="B16" s="18" t="s">
        <v>13</v>
      </c>
      <c r="C16" s="2"/>
      <c r="D16" s="2" t="str">
        <f t="shared" ref="D16:D18" si="64">IF(X16&gt;0,"+"," ")</f>
        <v xml:space="preserve"> </v>
      </c>
      <c r="E16" s="2" t="str">
        <f t="shared" ref="E16:E18" si="65">IF(Y16&gt;0,"+"," ")</f>
        <v xml:space="preserve"> </v>
      </c>
      <c r="F16" s="2" t="str">
        <f t="shared" ref="F16:F18" si="66">IF(Z16&gt;0,"+"," ")</f>
        <v xml:space="preserve"> </v>
      </c>
      <c r="G16" s="2" t="str">
        <f t="shared" ref="G16:G18" si="67">IF(AA16&gt;0,"+"," ")</f>
        <v xml:space="preserve"> </v>
      </c>
      <c r="H16" s="2" t="str">
        <f t="shared" ref="H16:H18" si="68">IF(AB16&gt;0,"+"," ")</f>
        <v xml:space="preserve"> </v>
      </c>
      <c r="I16" s="2" t="str">
        <f t="shared" ref="I16:I18" si="69">IF(AC16&gt;0,"+"," ")</f>
        <v xml:space="preserve"> </v>
      </c>
      <c r="J16" s="2" t="str">
        <f t="shared" ref="J16:J18" si="70">IF(AD16&gt;0,"+"," ")</f>
        <v xml:space="preserve"> </v>
      </c>
      <c r="K16" s="2" t="str">
        <f t="shared" ref="K16:K18" si="71">IF(AE16&gt;0,"+"," ")</f>
        <v xml:space="preserve"> </v>
      </c>
      <c r="L16" s="2" t="str">
        <f t="shared" ref="L16:L18" si="72">IF(AF16&gt;0,"+"," ")</f>
        <v xml:space="preserve"> </v>
      </c>
      <c r="M16" s="2" t="str">
        <f t="shared" ref="M16:M18" si="73">IF(AG16&gt;0,"+"," ")</f>
        <v xml:space="preserve"> </v>
      </c>
      <c r="N16" s="2" t="str">
        <f t="shared" ref="N16:N18" si="74">IF(AH16&gt;0,"+"," ")</f>
        <v xml:space="preserve"> </v>
      </c>
      <c r="O16" s="2" t="str">
        <f t="shared" ref="O16:O18" si="75">IF(AI16&gt;0,"+"," ")</f>
        <v xml:space="preserve"> </v>
      </c>
      <c r="P16" s="2" t="str">
        <f t="shared" ref="P16:P18" si="76">IF(AJ16&gt;0,"+"," ")</f>
        <v xml:space="preserve"> </v>
      </c>
      <c r="Q16" s="2" t="str">
        <f t="shared" ref="Q16:Q18" si="77">IF(AK16&gt;0,"+"," ")</f>
        <v xml:space="preserve"> </v>
      </c>
      <c r="R16" s="2" t="str">
        <f t="shared" ref="R16:R18" si="78">IF(AL16&gt;0,"+"," ")</f>
        <v xml:space="preserve"> </v>
      </c>
      <c r="S16" s="2" t="str">
        <f t="shared" ref="S16:S18" si="79">IF(AM16&gt;0,"+"," ")</f>
        <v xml:space="preserve"> </v>
      </c>
      <c r="T16" s="2" t="str">
        <f t="shared" ref="T16:T18" si="80">IF(AN16&gt;0,"+"," ")</f>
        <v xml:space="preserve"> </v>
      </c>
      <c r="U16" s="2" t="str">
        <f t="shared" ref="U16:U18" si="81">IF(AO16&gt;0,"+"," ")</f>
        <v xml:space="preserve"> </v>
      </c>
      <c r="V16" s="2" t="str">
        <f t="shared" ref="V16:V18" si="82">IF(AP16&gt;0,"+"," ")</f>
        <v xml:space="preserve"> </v>
      </c>
      <c r="W16" s="2" t="str">
        <f t="shared" ref="W16:W18" si="83">IF(AQ16&gt;0,"+"," ")</f>
        <v xml:space="preserve"> 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12"/>
      <c r="AS16" s="2">
        <f t="shared" si="40"/>
        <v>0</v>
      </c>
      <c r="AT16" s="2">
        <f t="shared" si="41"/>
        <v>0</v>
      </c>
      <c r="AU16" s="2">
        <f t="shared" si="42"/>
        <v>0</v>
      </c>
      <c r="AV16" s="2">
        <f t="shared" si="43"/>
        <v>0</v>
      </c>
      <c r="AW16" s="2">
        <f t="shared" si="44"/>
        <v>0</v>
      </c>
    </row>
    <row r="17" spans="1:49" s="4" customFormat="1" ht="18.75" customHeight="1">
      <c r="A17" s="103"/>
      <c r="B17" s="18" t="s">
        <v>14</v>
      </c>
      <c r="C17" s="2"/>
      <c r="D17" s="2" t="str">
        <f t="shared" si="64"/>
        <v xml:space="preserve"> </v>
      </c>
      <c r="E17" s="2" t="str">
        <f t="shared" si="65"/>
        <v xml:space="preserve"> </v>
      </c>
      <c r="F17" s="2" t="str">
        <f t="shared" si="66"/>
        <v>+</v>
      </c>
      <c r="G17" s="2" t="str">
        <f t="shared" si="67"/>
        <v xml:space="preserve"> </v>
      </c>
      <c r="H17" s="2" t="str">
        <f t="shared" si="68"/>
        <v xml:space="preserve"> </v>
      </c>
      <c r="I17" s="2" t="str">
        <f t="shared" si="69"/>
        <v xml:space="preserve"> </v>
      </c>
      <c r="J17" s="2" t="str">
        <f t="shared" si="70"/>
        <v xml:space="preserve"> </v>
      </c>
      <c r="K17" s="2" t="str">
        <f t="shared" si="71"/>
        <v xml:space="preserve"> </v>
      </c>
      <c r="L17" s="2" t="str">
        <f t="shared" si="72"/>
        <v xml:space="preserve"> </v>
      </c>
      <c r="M17" s="2" t="str">
        <f t="shared" si="73"/>
        <v xml:space="preserve"> </v>
      </c>
      <c r="N17" s="2" t="str">
        <f t="shared" si="74"/>
        <v xml:space="preserve"> </v>
      </c>
      <c r="O17" s="2" t="str">
        <f t="shared" si="75"/>
        <v xml:space="preserve"> </v>
      </c>
      <c r="P17" s="2" t="str">
        <f t="shared" si="76"/>
        <v xml:space="preserve"> </v>
      </c>
      <c r="Q17" s="2" t="str">
        <f t="shared" si="77"/>
        <v xml:space="preserve"> </v>
      </c>
      <c r="R17" s="2" t="str">
        <f t="shared" si="78"/>
        <v xml:space="preserve"> </v>
      </c>
      <c r="S17" s="2" t="str">
        <f t="shared" si="79"/>
        <v xml:space="preserve"> </v>
      </c>
      <c r="T17" s="2" t="str">
        <f t="shared" si="80"/>
        <v xml:space="preserve"> </v>
      </c>
      <c r="U17" s="2" t="str">
        <f t="shared" si="81"/>
        <v xml:space="preserve"> </v>
      </c>
      <c r="V17" s="2" t="str">
        <f t="shared" si="82"/>
        <v xml:space="preserve"> </v>
      </c>
      <c r="W17" s="2" t="str">
        <f t="shared" si="83"/>
        <v xml:space="preserve"> </v>
      </c>
      <c r="X17" s="2"/>
      <c r="Y17" s="2"/>
      <c r="Z17" s="2">
        <v>3600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12"/>
      <c r="AS17" s="2">
        <f t="shared" si="40"/>
        <v>3600</v>
      </c>
      <c r="AT17" s="2">
        <f t="shared" si="41"/>
        <v>0</v>
      </c>
      <c r="AU17" s="2">
        <f t="shared" si="42"/>
        <v>0</v>
      </c>
      <c r="AV17" s="2">
        <f t="shared" si="43"/>
        <v>0</v>
      </c>
      <c r="AW17" s="2">
        <f t="shared" si="44"/>
        <v>0</v>
      </c>
    </row>
    <row r="18" spans="1:49" s="4" customFormat="1" ht="18.75" customHeight="1">
      <c r="A18" s="104"/>
      <c r="B18" s="18" t="s">
        <v>15</v>
      </c>
      <c r="C18" s="2"/>
      <c r="D18" s="2" t="str">
        <f t="shared" si="64"/>
        <v xml:space="preserve"> </v>
      </c>
      <c r="E18" s="2" t="str">
        <f t="shared" si="65"/>
        <v xml:space="preserve"> </v>
      </c>
      <c r="F18" s="2" t="str">
        <f t="shared" si="66"/>
        <v xml:space="preserve"> </v>
      </c>
      <c r="G18" s="2" t="str">
        <f t="shared" si="67"/>
        <v>+</v>
      </c>
      <c r="H18" s="2" t="str">
        <f t="shared" si="68"/>
        <v xml:space="preserve"> </v>
      </c>
      <c r="I18" s="2" t="str">
        <f t="shared" si="69"/>
        <v xml:space="preserve"> </v>
      </c>
      <c r="J18" s="2" t="str">
        <f t="shared" si="70"/>
        <v xml:space="preserve"> </v>
      </c>
      <c r="K18" s="2" t="str">
        <f t="shared" si="71"/>
        <v xml:space="preserve"> </v>
      </c>
      <c r="L18" s="2" t="str">
        <f t="shared" si="72"/>
        <v>+</v>
      </c>
      <c r="M18" s="2" t="str">
        <f t="shared" si="73"/>
        <v>+</v>
      </c>
      <c r="N18" s="2" t="str">
        <f t="shared" si="74"/>
        <v xml:space="preserve"> </v>
      </c>
      <c r="O18" s="2" t="str">
        <f t="shared" si="75"/>
        <v xml:space="preserve"> </v>
      </c>
      <c r="P18" s="2" t="str">
        <f t="shared" si="76"/>
        <v>+</v>
      </c>
      <c r="Q18" s="2" t="str">
        <f t="shared" si="77"/>
        <v>+</v>
      </c>
      <c r="R18" s="2" t="str">
        <f t="shared" si="78"/>
        <v xml:space="preserve"> </v>
      </c>
      <c r="S18" s="2" t="str">
        <f t="shared" si="79"/>
        <v xml:space="preserve"> </v>
      </c>
      <c r="T18" s="2" t="str">
        <f t="shared" si="80"/>
        <v xml:space="preserve"> </v>
      </c>
      <c r="U18" s="2" t="str">
        <f t="shared" si="81"/>
        <v xml:space="preserve"> </v>
      </c>
      <c r="V18" s="2" t="str">
        <f t="shared" si="82"/>
        <v xml:space="preserve"> </v>
      </c>
      <c r="W18" s="2" t="str">
        <f t="shared" si="83"/>
        <v xml:space="preserve"> </v>
      </c>
      <c r="X18" s="2"/>
      <c r="Y18" s="2"/>
      <c r="Z18" s="2"/>
      <c r="AA18" s="2">
        <v>23000</v>
      </c>
      <c r="AB18" s="2"/>
      <c r="AC18" s="2"/>
      <c r="AD18" s="2"/>
      <c r="AE18" s="2"/>
      <c r="AF18" s="2">
        <v>15000</v>
      </c>
      <c r="AG18" s="2">
        <v>10000</v>
      </c>
      <c r="AH18" s="2"/>
      <c r="AI18" s="2"/>
      <c r="AJ18" s="2">
        <v>20000</v>
      </c>
      <c r="AK18" s="2">
        <v>25000</v>
      </c>
      <c r="AL18" s="2"/>
      <c r="AM18" s="2"/>
      <c r="AN18" s="2"/>
      <c r="AO18" s="2"/>
      <c r="AP18" s="2"/>
      <c r="AQ18" s="2"/>
      <c r="AR18" s="112"/>
      <c r="AS18" s="2">
        <f t="shared" si="40"/>
        <v>23000</v>
      </c>
      <c r="AT18" s="2">
        <f t="shared" si="41"/>
        <v>0</v>
      </c>
      <c r="AU18" s="2">
        <f t="shared" si="42"/>
        <v>25000</v>
      </c>
      <c r="AV18" s="2">
        <f t="shared" si="43"/>
        <v>45000</v>
      </c>
      <c r="AW18" s="2">
        <f t="shared" si="44"/>
        <v>0</v>
      </c>
    </row>
    <row r="19" spans="1:49" ht="96.75" customHeight="1">
      <c r="A19" s="128" t="s">
        <v>47</v>
      </c>
      <c r="B19" s="119" t="s">
        <v>36</v>
      </c>
      <c r="C19" s="102"/>
      <c r="D19" s="3" t="str">
        <f t="shared" ref="D19:D34" si="84">IF(X19&gt;0,"+"," ")</f>
        <v xml:space="preserve"> </v>
      </c>
      <c r="E19" s="3" t="str">
        <f t="shared" ref="E19:E34" si="85">IF(Y19&gt;0,"+"," ")</f>
        <v xml:space="preserve"> </v>
      </c>
      <c r="F19" s="3" t="str">
        <f t="shared" ref="F19:F34" si="86">IF(Z19&gt;0,"+"," ")</f>
        <v xml:space="preserve"> </v>
      </c>
      <c r="G19" s="3" t="str">
        <f t="shared" ref="G19:G34" si="87">IF(AA19&gt;0,"+"," ")</f>
        <v xml:space="preserve"> </v>
      </c>
      <c r="H19" s="3" t="str">
        <f t="shared" ref="H19:H34" si="88">IF(AB19&gt;0,"+"," ")</f>
        <v xml:space="preserve"> </v>
      </c>
      <c r="I19" s="3" t="str">
        <f t="shared" ref="I19:I34" si="89">IF(AC19&gt;0,"+"," ")</f>
        <v xml:space="preserve"> </v>
      </c>
      <c r="J19" s="3" t="str">
        <f t="shared" ref="J19:J34" si="90">IF(AD19&gt;0,"+"," ")</f>
        <v xml:space="preserve"> </v>
      </c>
      <c r="K19" s="3" t="str">
        <f t="shared" ref="K19:K34" si="91">IF(AE19&gt;0,"+"," ")</f>
        <v xml:space="preserve"> </v>
      </c>
      <c r="L19" s="3" t="str">
        <f t="shared" ref="L19:L34" si="92">IF(AF19&gt;0,"+"," ")</f>
        <v xml:space="preserve"> </v>
      </c>
      <c r="M19" s="3" t="str">
        <f t="shared" ref="M19:M34" si="93">IF(AG19&gt;0,"+"," ")</f>
        <v>+</v>
      </c>
      <c r="N19" s="3" t="str">
        <f t="shared" ref="N19:N34" si="94">IF(AH19&gt;0,"+"," ")</f>
        <v xml:space="preserve"> </v>
      </c>
      <c r="O19" s="3" t="str">
        <f t="shared" ref="O19:O34" si="95">IF(AI19&gt;0,"+"," ")</f>
        <v xml:space="preserve"> </v>
      </c>
      <c r="P19" s="3" t="str">
        <f t="shared" ref="P19:P34" si="96">IF(AJ19&gt;0,"+"," ")</f>
        <v xml:space="preserve"> </v>
      </c>
      <c r="Q19" s="3" t="str">
        <f t="shared" ref="Q19:Q34" si="97">IF(AK19&gt;0,"+"," ")</f>
        <v xml:space="preserve"> </v>
      </c>
      <c r="R19" s="3" t="str">
        <f t="shared" ref="R19:R34" si="98">IF(AL19&gt;0,"+"," ")</f>
        <v xml:space="preserve"> </v>
      </c>
      <c r="S19" s="3" t="str">
        <f t="shared" ref="S19:S34" si="99">IF(AM19&gt;0,"+"," ")</f>
        <v xml:space="preserve"> </v>
      </c>
      <c r="T19" s="3" t="str">
        <f t="shared" ref="T19:T34" si="100">IF(AN19&gt;0,"+"," ")</f>
        <v xml:space="preserve"> </v>
      </c>
      <c r="U19" s="3" t="str">
        <f t="shared" ref="U19:U34" si="101">IF(AO19&gt;0,"+"," ")</f>
        <v xml:space="preserve"> </v>
      </c>
      <c r="V19" s="3" t="str">
        <f t="shared" ref="V19:V34" si="102">IF(AP19&gt;0,"+"," ")</f>
        <v xml:space="preserve"> </v>
      </c>
      <c r="W19" s="3" t="str">
        <f t="shared" ref="W19:W34" si="103">IF(AQ19&gt;0,"+"," ")</f>
        <v xml:space="preserve"> </v>
      </c>
      <c r="X19" s="41">
        <f t="shared" ref="X19:AQ19" si="104">X21+X22</f>
        <v>0</v>
      </c>
      <c r="Y19" s="41">
        <f t="shared" si="104"/>
        <v>0</v>
      </c>
      <c r="Z19" s="41">
        <f t="shared" si="104"/>
        <v>0</v>
      </c>
      <c r="AA19" s="41">
        <f t="shared" si="104"/>
        <v>0</v>
      </c>
      <c r="AB19" s="59">
        <f t="shared" si="104"/>
        <v>0</v>
      </c>
      <c r="AC19" s="59">
        <f t="shared" si="104"/>
        <v>0</v>
      </c>
      <c r="AD19" s="59">
        <f t="shared" si="104"/>
        <v>0</v>
      </c>
      <c r="AE19" s="59">
        <f t="shared" si="104"/>
        <v>0</v>
      </c>
      <c r="AF19" s="77">
        <f t="shared" si="104"/>
        <v>0</v>
      </c>
      <c r="AG19" s="77">
        <f t="shared" si="104"/>
        <v>8240</v>
      </c>
      <c r="AH19" s="77">
        <f t="shared" si="104"/>
        <v>0</v>
      </c>
      <c r="AI19" s="77">
        <f t="shared" si="104"/>
        <v>0</v>
      </c>
      <c r="AJ19" s="95">
        <f t="shared" si="104"/>
        <v>0</v>
      </c>
      <c r="AK19" s="95">
        <f t="shared" si="104"/>
        <v>0</v>
      </c>
      <c r="AL19" s="95">
        <f t="shared" si="104"/>
        <v>0</v>
      </c>
      <c r="AM19" s="95">
        <f t="shared" si="104"/>
        <v>0</v>
      </c>
      <c r="AN19" s="41">
        <f t="shared" si="104"/>
        <v>0</v>
      </c>
      <c r="AO19" s="41">
        <f t="shared" si="104"/>
        <v>0</v>
      </c>
      <c r="AP19" s="41">
        <f t="shared" si="104"/>
        <v>0</v>
      </c>
      <c r="AQ19" s="41">
        <f t="shared" si="104"/>
        <v>0</v>
      </c>
      <c r="AS19" s="41">
        <f t="shared" si="40"/>
        <v>0</v>
      </c>
      <c r="AT19" s="41">
        <f t="shared" si="41"/>
        <v>0</v>
      </c>
      <c r="AU19" s="41">
        <f t="shared" si="42"/>
        <v>8240</v>
      </c>
      <c r="AV19" s="41">
        <f t="shared" si="43"/>
        <v>0</v>
      </c>
      <c r="AW19" s="41">
        <f t="shared" si="44"/>
        <v>0</v>
      </c>
    </row>
    <row r="20" spans="1:49" s="4" customFormat="1" ht="18.75" customHeight="1">
      <c r="A20" s="103"/>
      <c r="B20" s="18" t="s">
        <v>13</v>
      </c>
      <c r="C20" s="2"/>
      <c r="D20" s="3" t="str">
        <f t="shared" si="84"/>
        <v xml:space="preserve"> </v>
      </c>
      <c r="E20" s="3" t="str">
        <f t="shared" si="85"/>
        <v xml:space="preserve"> </v>
      </c>
      <c r="F20" s="3" t="str">
        <f t="shared" si="86"/>
        <v xml:space="preserve"> </v>
      </c>
      <c r="G20" s="3" t="str">
        <f t="shared" si="87"/>
        <v xml:space="preserve"> </v>
      </c>
      <c r="H20" s="3" t="str">
        <f t="shared" si="88"/>
        <v xml:space="preserve"> </v>
      </c>
      <c r="I20" s="3" t="str">
        <f t="shared" si="89"/>
        <v xml:space="preserve"> </v>
      </c>
      <c r="J20" s="3" t="str">
        <f t="shared" si="90"/>
        <v xml:space="preserve"> </v>
      </c>
      <c r="K20" s="3" t="str">
        <f t="shared" si="91"/>
        <v xml:space="preserve"> </v>
      </c>
      <c r="L20" s="3" t="str">
        <f t="shared" si="92"/>
        <v xml:space="preserve"> </v>
      </c>
      <c r="M20" s="3" t="str">
        <f t="shared" si="93"/>
        <v xml:space="preserve"> </v>
      </c>
      <c r="N20" s="3" t="str">
        <f t="shared" si="94"/>
        <v xml:space="preserve"> </v>
      </c>
      <c r="O20" s="3" t="str">
        <f t="shared" si="95"/>
        <v xml:space="preserve"> </v>
      </c>
      <c r="P20" s="3" t="str">
        <f t="shared" si="96"/>
        <v xml:space="preserve"> </v>
      </c>
      <c r="Q20" s="3" t="str">
        <f t="shared" si="97"/>
        <v xml:space="preserve"> </v>
      </c>
      <c r="R20" s="3" t="str">
        <f t="shared" si="98"/>
        <v xml:space="preserve"> </v>
      </c>
      <c r="S20" s="3" t="str">
        <f t="shared" si="99"/>
        <v xml:space="preserve"> </v>
      </c>
      <c r="T20" s="3" t="str">
        <f t="shared" si="100"/>
        <v xml:space="preserve"> </v>
      </c>
      <c r="U20" s="3" t="str">
        <f t="shared" si="101"/>
        <v xml:space="preserve"> </v>
      </c>
      <c r="V20" s="3" t="str">
        <f t="shared" si="102"/>
        <v xml:space="preserve"> </v>
      </c>
      <c r="W20" s="3" t="str">
        <f t="shared" si="103"/>
        <v xml:space="preserve"> </v>
      </c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112"/>
      <c r="AS20" s="23">
        <f t="shared" si="40"/>
        <v>0</v>
      </c>
      <c r="AT20" s="23">
        <f t="shared" si="41"/>
        <v>0</v>
      </c>
      <c r="AU20" s="23">
        <f t="shared" si="42"/>
        <v>0</v>
      </c>
      <c r="AV20" s="23">
        <f t="shared" si="43"/>
        <v>0</v>
      </c>
      <c r="AW20" s="23">
        <f t="shared" si="44"/>
        <v>0</v>
      </c>
    </row>
    <row r="21" spans="1:49" s="4" customFormat="1" ht="18.75" customHeight="1">
      <c r="A21" s="103"/>
      <c r="B21" s="18" t="s">
        <v>14</v>
      </c>
      <c r="C21" s="2"/>
      <c r="D21" s="3" t="str">
        <f t="shared" si="84"/>
        <v xml:space="preserve"> </v>
      </c>
      <c r="E21" s="3" t="str">
        <f t="shared" si="85"/>
        <v xml:space="preserve"> </v>
      </c>
      <c r="F21" s="3" t="str">
        <f t="shared" si="86"/>
        <v xml:space="preserve"> </v>
      </c>
      <c r="G21" s="3" t="str">
        <f t="shared" si="87"/>
        <v xml:space="preserve"> </v>
      </c>
      <c r="H21" s="3" t="str">
        <f t="shared" si="88"/>
        <v xml:space="preserve"> </v>
      </c>
      <c r="I21" s="3" t="str">
        <f t="shared" si="89"/>
        <v xml:space="preserve"> </v>
      </c>
      <c r="J21" s="3" t="str">
        <f t="shared" si="90"/>
        <v xml:space="preserve"> </v>
      </c>
      <c r="K21" s="3" t="str">
        <f t="shared" si="91"/>
        <v xml:space="preserve"> </v>
      </c>
      <c r="L21" s="3" t="str">
        <f t="shared" si="92"/>
        <v xml:space="preserve"> </v>
      </c>
      <c r="M21" s="3" t="str">
        <f t="shared" si="93"/>
        <v>+</v>
      </c>
      <c r="N21" s="3" t="str">
        <f t="shared" si="94"/>
        <v xml:space="preserve"> </v>
      </c>
      <c r="O21" s="3" t="str">
        <f t="shared" si="95"/>
        <v xml:space="preserve"> </v>
      </c>
      <c r="P21" s="3" t="str">
        <f t="shared" si="96"/>
        <v xml:space="preserve"> </v>
      </c>
      <c r="Q21" s="3" t="str">
        <f t="shared" si="97"/>
        <v xml:space="preserve"> </v>
      </c>
      <c r="R21" s="3" t="str">
        <f t="shared" si="98"/>
        <v xml:space="preserve"> </v>
      </c>
      <c r="S21" s="3" t="str">
        <f t="shared" si="99"/>
        <v xml:space="preserve"> </v>
      </c>
      <c r="T21" s="3" t="str">
        <f t="shared" si="100"/>
        <v xml:space="preserve"> </v>
      </c>
      <c r="U21" s="3" t="str">
        <f t="shared" si="101"/>
        <v xml:space="preserve"> </v>
      </c>
      <c r="V21" s="3" t="str">
        <f t="shared" si="102"/>
        <v xml:space="preserve"> </v>
      </c>
      <c r="W21" s="3" t="str">
        <f t="shared" si="103"/>
        <v xml:space="preserve"> 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>
        <v>8240</v>
      </c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112"/>
      <c r="AS21" s="23">
        <f t="shared" si="40"/>
        <v>0</v>
      </c>
      <c r="AT21" s="23">
        <f t="shared" si="41"/>
        <v>0</v>
      </c>
      <c r="AU21" s="23">
        <f t="shared" si="42"/>
        <v>8240</v>
      </c>
      <c r="AV21" s="23">
        <f t="shared" si="43"/>
        <v>0</v>
      </c>
      <c r="AW21" s="23">
        <f t="shared" si="44"/>
        <v>0</v>
      </c>
    </row>
    <row r="22" spans="1:49" s="4" customFormat="1" ht="18.75" customHeight="1">
      <c r="A22" s="104"/>
      <c r="B22" s="18" t="s">
        <v>15</v>
      </c>
      <c r="C22" s="2"/>
      <c r="D22" s="3" t="str">
        <f t="shared" si="84"/>
        <v xml:space="preserve"> </v>
      </c>
      <c r="E22" s="3" t="str">
        <f t="shared" si="85"/>
        <v xml:space="preserve"> </v>
      </c>
      <c r="F22" s="3" t="str">
        <f t="shared" si="86"/>
        <v xml:space="preserve"> </v>
      </c>
      <c r="G22" s="3" t="str">
        <f t="shared" si="87"/>
        <v xml:space="preserve"> </v>
      </c>
      <c r="H22" s="3" t="str">
        <f t="shared" si="88"/>
        <v xml:space="preserve"> </v>
      </c>
      <c r="I22" s="3" t="str">
        <f t="shared" si="89"/>
        <v xml:space="preserve"> </v>
      </c>
      <c r="J22" s="3" t="str">
        <f t="shared" si="90"/>
        <v xml:space="preserve"> </v>
      </c>
      <c r="K22" s="3" t="str">
        <f t="shared" si="91"/>
        <v xml:space="preserve"> </v>
      </c>
      <c r="L22" s="3" t="str">
        <f t="shared" si="92"/>
        <v xml:space="preserve"> </v>
      </c>
      <c r="M22" s="3" t="str">
        <f t="shared" si="93"/>
        <v xml:space="preserve"> </v>
      </c>
      <c r="N22" s="3" t="str">
        <f t="shared" si="94"/>
        <v xml:space="preserve"> </v>
      </c>
      <c r="O22" s="3" t="str">
        <f t="shared" si="95"/>
        <v xml:space="preserve"> </v>
      </c>
      <c r="P22" s="3" t="str">
        <f t="shared" si="96"/>
        <v xml:space="preserve"> </v>
      </c>
      <c r="Q22" s="3" t="str">
        <f t="shared" si="97"/>
        <v xml:space="preserve"> </v>
      </c>
      <c r="R22" s="3" t="str">
        <f t="shared" si="98"/>
        <v xml:space="preserve"> </v>
      </c>
      <c r="S22" s="3" t="str">
        <f t="shared" si="99"/>
        <v xml:space="preserve"> </v>
      </c>
      <c r="T22" s="3" t="str">
        <f t="shared" si="100"/>
        <v xml:space="preserve"> </v>
      </c>
      <c r="U22" s="3" t="str">
        <f t="shared" si="101"/>
        <v xml:space="preserve"> </v>
      </c>
      <c r="V22" s="3" t="str">
        <f t="shared" si="102"/>
        <v xml:space="preserve"> </v>
      </c>
      <c r="W22" s="3" t="str">
        <f t="shared" si="103"/>
        <v xml:space="preserve"> 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112"/>
      <c r="AS22" s="23">
        <f t="shared" si="40"/>
        <v>0</v>
      </c>
      <c r="AT22" s="23">
        <f t="shared" si="41"/>
        <v>0</v>
      </c>
      <c r="AU22" s="23">
        <f t="shared" si="42"/>
        <v>0</v>
      </c>
      <c r="AV22" s="23">
        <f t="shared" si="43"/>
        <v>0</v>
      </c>
      <c r="AW22" s="23">
        <f t="shared" si="44"/>
        <v>0</v>
      </c>
    </row>
    <row r="23" spans="1:49" ht="87.75" customHeight="1">
      <c r="A23" s="128" t="s">
        <v>49</v>
      </c>
      <c r="B23" s="119" t="s">
        <v>25</v>
      </c>
      <c r="C23" s="102"/>
      <c r="D23" s="3" t="str">
        <f t="shared" si="84"/>
        <v xml:space="preserve"> </v>
      </c>
      <c r="E23" s="3" t="str">
        <f t="shared" si="85"/>
        <v xml:space="preserve"> </v>
      </c>
      <c r="F23" s="3" t="str">
        <f t="shared" si="86"/>
        <v xml:space="preserve"> </v>
      </c>
      <c r="G23" s="3" t="str">
        <f t="shared" si="87"/>
        <v xml:space="preserve"> </v>
      </c>
      <c r="H23" s="3" t="str">
        <f t="shared" si="88"/>
        <v xml:space="preserve"> </v>
      </c>
      <c r="I23" s="3" t="str">
        <f t="shared" si="89"/>
        <v xml:space="preserve"> </v>
      </c>
      <c r="J23" s="3" t="str">
        <f t="shared" si="90"/>
        <v xml:space="preserve"> </v>
      </c>
      <c r="K23" s="3" t="str">
        <f t="shared" si="91"/>
        <v xml:space="preserve"> </v>
      </c>
      <c r="L23" s="3" t="str">
        <f t="shared" si="92"/>
        <v xml:space="preserve"> </v>
      </c>
      <c r="M23" s="3" t="str">
        <f t="shared" si="93"/>
        <v xml:space="preserve"> </v>
      </c>
      <c r="N23" s="3" t="str">
        <f t="shared" si="94"/>
        <v xml:space="preserve"> </v>
      </c>
      <c r="O23" s="3" t="str">
        <f t="shared" si="95"/>
        <v xml:space="preserve"> </v>
      </c>
      <c r="P23" s="3" t="str">
        <f t="shared" si="96"/>
        <v xml:space="preserve"> </v>
      </c>
      <c r="Q23" s="3" t="str">
        <f t="shared" si="97"/>
        <v>+</v>
      </c>
      <c r="R23" s="3" t="str">
        <f t="shared" si="98"/>
        <v xml:space="preserve"> </v>
      </c>
      <c r="S23" s="3" t="str">
        <f t="shared" si="99"/>
        <v xml:space="preserve"> </v>
      </c>
      <c r="T23" s="3" t="str">
        <f t="shared" si="100"/>
        <v xml:space="preserve"> </v>
      </c>
      <c r="U23" s="3" t="str">
        <f t="shared" si="101"/>
        <v xml:space="preserve"> </v>
      </c>
      <c r="V23" s="3" t="str">
        <f t="shared" si="102"/>
        <v xml:space="preserve"> </v>
      </c>
      <c r="W23" s="3" t="str">
        <f t="shared" si="103"/>
        <v xml:space="preserve"> </v>
      </c>
      <c r="X23" s="41">
        <f t="shared" ref="X23:AQ23" si="105">X25+X26</f>
        <v>0</v>
      </c>
      <c r="Y23" s="41">
        <f t="shared" si="105"/>
        <v>0</v>
      </c>
      <c r="Z23" s="41">
        <f t="shared" si="105"/>
        <v>0</v>
      </c>
      <c r="AA23" s="41">
        <f t="shared" si="105"/>
        <v>0</v>
      </c>
      <c r="AB23" s="59">
        <f t="shared" si="105"/>
        <v>0</v>
      </c>
      <c r="AC23" s="59">
        <f t="shared" si="105"/>
        <v>0</v>
      </c>
      <c r="AD23" s="59">
        <f t="shared" si="105"/>
        <v>0</v>
      </c>
      <c r="AE23" s="59">
        <f t="shared" si="105"/>
        <v>0</v>
      </c>
      <c r="AF23" s="77">
        <f t="shared" si="105"/>
        <v>0</v>
      </c>
      <c r="AG23" s="77">
        <f t="shared" si="105"/>
        <v>0</v>
      </c>
      <c r="AH23" s="77">
        <f t="shared" si="105"/>
        <v>0</v>
      </c>
      <c r="AI23" s="77">
        <f t="shared" si="105"/>
        <v>0</v>
      </c>
      <c r="AJ23" s="95">
        <f t="shared" si="105"/>
        <v>0</v>
      </c>
      <c r="AK23" s="95">
        <f t="shared" si="105"/>
        <v>8311</v>
      </c>
      <c r="AL23" s="95">
        <f t="shared" si="105"/>
        <v>0</v>
      </c>
      <c r="AM23" s="95">
        <f t="shared" si="105"/>
        <v>0</v>
      </c>
      <c r="AN23" s="41">
        <f t="shared" si="105"/>
        <v>0</v>
      </c>
      <c r="AO23" s="41">
        <f t="shared" si="105"/>
        <v>0</v>
      </c>
      <c r="AP23" s="41">
        <f t="shared" si="105"/>
        <v>0</v>
      </c>
      <c r="AQ23" s="41">
        <f t="shared" si="105"/>
        <v>0</v>
      </c>
      <c r="AS23" s="41">
        <f t="shared" si="40"/>
        <v>0</v>
      </c>
      <c r="AT23" s="41">
        <f t="shared" si="41"/>
        <v>0</v>
      </c>
      <c r="AU23" s="41">
        <f t="shared" si="42"/>
        <v>0</v>
      </c>
      <c r="AV23" s="41">
        <f t="shared" si="43"/>
        <v>8311</v>
      </c>
      <c r="AW23" s="41">
        <f t="shared" si="44"/>
        <v>0</v>
      </c>
    </row>
    <row r="24" spans="1:49" s="4" customFormat="1" ht="18.75" customHeight="1">
      <c r="A24" s="103"/>
      <c r="B24" s="18" t="s">
        <v>13</v>
      </c>
      <c r="C24" s="2"/>
      <c r="D24" s="3" t="str">
        <f t="shared" si="84"/>
        <v xml:space="preserve"> </v>
      </c>
      <c r="E24" s="3" t="str">
        <f t="shared" si="85"/>
        <v xml:space="preserve"> </v>
      </c>
      <c r="F24" s="3" t="str">
        <f t="shared" si="86"/>
        <v xml:space="preserve"> </v>
      </c>
      <c r="G24" s="3" t="str">
        <f t="shared" si="87"/>
        <v xml:space="preserve"> </v>
      </c>
      <c r="H24" s="3" t="str">
        <f t="shared" si="88"/>
        <v xml:space="preserve"> </v>
      </c>
      <c r="I24" s="3" t="str">
        <f t="shared" si="89"/>
        <v xml:space="preserve"> </v>
      </c>
      <c r="J24" s="3" t="str">
        <f t="shared" si="90"/>
        <v xml:space="preserve"> </v>
      </c>
      <c r="K24" s="3" t="str">
        <f t="shared" si="91"/>
        <v xml:space="preserve"> </v>
      </c>
      <c r="L24" s="3" t="str">
        <f t="shared" si="92"/>
        <v xml:space="preserve"> </v>
      </c>
      <c r="M24" s="3" t="str">
        <f t="shared" si="93"/>
        <v xml:space="preserve"> </v>
      </c>
      <c r="N24" s="3" t="str">
        <f t="shared" si="94"/>
        <v xml:space="preserve"> </v>
      </c>
      <c r="O24" s="3" t="str">
        <f t="shared" si="95"/>
        <v xml:space="preserve"> </v>
      </c>
      <c r="P24" s="3" t="str">
        <f t="shared" si="96"/>
        <v xml:space="preserve"> </v>
      </c>
      <c r="Q24" s="3" t="str">
        <f t="shared" si="97"/>
        <v xml:space="preserve"> </v>
      </c>
      <c r="R24" s="3" t="str">
        <f t="shared" si="98"/>
        <v xml:space="preserve"> </v>
      </c>
      <c r="S24" s="3" t="str">
        <f t="shared" si="99"/>
        <v xml:space="preserve"> </v>
      </c>
      <c r="T24" s="3" t="str">
        <f t="shared" si="100"/>
        <v xml:space="preserve"> </v>
      </c>
      <c r="U24" s="3" t="str">
        <f t="shared" si="101"/>
        <v xml:space="preserve"> </v>
      </c>
      <c r="V24" s="3" t="str">
        <f t="shared" si="102"/>
        <v xml:space="preserve"> </v>
      </c>
      <c r="W24" s="3" t="str">
        <f t="shared" si="103"/>
        <v xml:space="preserve"> 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112"/>
      <c r="AS24" s="23">
        <f t="shared" si="40"/>
        <v>0</v>
      </c>
      <c r="AT24" s="23">
        <f t="shared" si="41"/>
        <v>0</v>
      </c>
      <c r="AU24" s="23">
        <f t="shared" si="42"/>
        <v>0</v>
      </c>
      <c r="AV24" s="23">
        <f t="shared" si="43"/>
        <v>0</v>
      </c>
      <c r="AW24" s="23">
        <f t="shared" si="44"/>
        <v>0</v>
      </c>
    </row>
    <row r="25" spans="1:49" s="4" customFormat="1" ht="18.75" customHeight="1">
      <c r="A25" s="103"/>
      <c r="B25" s="18" t="s">
        <v>14</v>
      </c>
      <c r="C25" s="2"/>
      <c r="D25" s="3" t="str">
        <f t="shared" si="84"/>
        <v xml:space="preserve"> </v>
      </c>
      <c r="E25" s="3" t="str">
        <f t="shared" si="85"/>
        <v xml:space="preserve"> </v>
      </c>
      <c r="F25" s="3" t="str">
        <f t="shared" si="86"/>
        <v xml:space="preserve"> </v>
      </c>
      <c r="G25" s="3" t="str">
        <f t="shared" si="87"/>
        <v xml:space="preserve"> </v>
      </c>
      <c r="H25" s="3" t="str">
        <f t="shared" si="88"/>
        <v xml:space="preserve"> </v>
      </c>
      <c r="I25" s="3" t="str">
        <f t="shared" si="89"/>
        <v xml:space="preserve"> </v>
      </c>
      <c r="J25" s="3" t="str">
        <f t="shared" si="90"/>
        <v xml:space="preserve"> </v>
      </c>
      <c r="K25" s="3" t="str">
        <f t="shared" si="91"/>
        <v xml:space="preserve"> </v>
      </c>
      <c r="L25" s="3" t="str">
        <f t="shared" si="92"/>
        <v xml:space="preserve"> </v>
      </c>
      <c r="M25" s="3" t="str">
        <f t="shared" si="93"/>
        <v xml:space="preserve"> </v>
      </c>
      <c r="N25" s="3" t="str">
        <f t="shared" si="94"/>
        <v xml:space="preserve"> </v>
      </c>
      <c r="O25" s="3" t="str">
        <f t="shared" si="95"/>
        <v xml:space="preserve"> </v>
      </c>
      <c r="P25" s="3" t="str">
        <f t="shared" si="96"/>
        <v xml:space="preserve"> </v>
      </c>
      <c r="Q25" s="3" t="str">
        <f t="shared" si="97"/>
        <v>+</v>
      </c>
      <c r="R25" s="3" t="str">
        <f t="shared" si="98"/>
        <v xml:space="preserve"> </v>
      </c>
      <c r="S25" s="3" t="str">
        <f t="shared" si="99"/>
        <v xml:space="preserve"> </v>
      </c>
      <c r="T25" s="3" t="str">
        <f t="shared" si="100"/>
        <v xml:space="preserve"> </v>
      </c>
      <c r="U25" s="3" t="str">
        <f t="shared" si="101"/>
        <v xml:space="preserve"> </v>
      </c>
      <c r="V25" s="3" t="str">
        <f t="shared" si="102"/>
        <v xml:space="preserve"> </v>
      </c>
      <c r="W25" s="3" t="str">
        <f t="shared" si="103"/>
        <v xml:space="preserve"> 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>
        <v>8311</v>
      </c>
      <c r="AL25" s="23"/>
      <c r="AM25" s="23"/>
      <c r="AN25" s="23"/>
      <c r="AO25" s="23"/>
      <c r="AP25" s="23"/>
      <c r="AQ25" s="23"/>
      <c r="AR25" s="112"/>
      <c r="AS25" s="23">
        <f t="shared" si="40"/>
        <v>0</v>
      </c>
      <c r="AT25" s="23">
        <f t="shared" si="41"/>
        <v>0</v>
      </c>
      <c r="AU25" s="23">
        <f t="shared" si="42"/>
        <v>0</v>
      </c>
      <c r="AV25" s="23">
        <f t="shared" si="43"/>
        <v>8311</v>
      </c>
      <c r="AW25" s="23">
        <f t="shared" si="44"/>
        <v>0</v>
      </c>
    </row>
    <row r="26" spans="1:49" s="4" customFormat="1" ht="18.75" customHeight="1">
      <c r="A26" s="104"/>
      <c r="B26" s="18" t="s">
        <v>15</v>
      </c>
      <c r="C26" s="2"/>
      <c r="D26" s="3" t="str">
        <f t="shared" si="84"/>
        <v xml:space="preserve"> </v>
      </c>
      <c r="E26" s="3" t="str">
        <f t="shared" si="85"/>
        <v xml:space="preserve"> </v>
      </c>
      <c r="F26" s="3" t="str">
        <f t="shared" si="86"/>
        <v xml:space="preserve"> </v>
      </c>
      <c r="G26" s="3" t="str">
        <f t="shared" si="87"/>
        <v xml:space="preserve"> </v>
      </c>
      <c r="H26" s="3" t="str">
        <f t="shared" si="88"/>
        <v xml:space="preserve"> </v>
      </c>
      <c r="I26" s="3" t="str">
        <f t="shared" si="89"/>
        <v xml:space="preserve"> </v>
      </c>
      <c r="J26" s="3" t="str">
        <f t="shared" si="90"/>
        <v xml:space="preserve"> </v>
      </c>
      <c r="K26" s="3" t="str">
        <f t="shared" si="91"/>
        <v xml:space="preserve"> </v>
      </c>
      <c r="L26" s="3" t="str">
        <f t="shared" si="92"/>
        <v xml:space="preserve"> </v>
      </c>
      <c r="M26" s="3" t="str">
        <f t="shared" si="93"/>
        <v xml:space="preserve"> </v>
      </c>
      <c r="N26" s="3" t="str">
        <f t="shared" si="94"/>
        <v xml:space="preserve"> </v>
      </c>
      <c r="O26" s="3" t="str">
        <f t="shared" si="95"/>
        <v xml:space="preserve"> </v>
      </c>
      <c r="P26" s="3" t="str">
        <f t="shared" si="96"/>
        <v xml:space="preserve"> </v>
      </c>
      <c r="Q26" s="3" t="str">
        <f t="shared" si="97"/>
        <v xml:space="preserve"> </v>
      </c>
      <c r="R26" s="3" t="str">
        <f t="shared" si="98"/>
        <v xml:space="preserve"> </v>
      </c>
      <c r="S26" s="3" t="str">
        <f t="shared" si="99"/>
        <v xml:space="preserve"> </v>
      </c>
      <c r="T26" s="3" t="str">
        <f t="shared" si="100"/>
        <v xml:space="preserve"> </v>
      </c>
      <c r="U26" s="3" t="str">
        <f t="shared" si="101"/>
        <v xml:space="preserve"> </v>
      </c>
      <c r="V26" s="3" t="str">
        <f t="shared" si="102"/>
        <v xml:space="preserve"> </v>
      </c>
      <c r="W26" s="3" t="str">
        <f t="shared" si="103"/>
        <v xml:space="preserve"> 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112"/>
      <c r="AS26" s="23">
        <f t="shared" si="40"/>
        <v>0</v>
      </c>
      <c r="AT26" s="23">
        <f t="shared" si="41"/>
        <v>0</v>
      </c>
      <c r="AU26" s="23">
        <f t="shared" si="42"/>
        <v>0</v>
      </c>
      <c r="AV26" s="23">
        <f t="shared" si="43"/>
        <v>0</v>
      </c>
      <c r="AW26" s="23">
        <f t="shared" si="44"/>
        <v>0</v>
      </c>
    </row>
    <row r="27" spans="1:49" ht="82.5" customHeight="1">
      <c r="A27" s="128" t="s">
        <v>50</v>
      </c>
      <c r="B27" s="119" t="s">
        <v>34</v>
      </c>
      <c r="C27" s="102"/>
      <c r="D27" s="3" t="str">
        <f t="shared" si="84"/>
        <v xml:space="preserve"> </v>
      </c>
      <c r="E27" s="3" t="str">
        <f t="shared" si="85"/>
        <v xml:space="preserve"> </v>
      </c>
      <c r="F27" s="3" t="str">
        <f t="shared" si="86"/>
        <v xml:space="preserve"> </v>
      </c>
      <c r="G27" s="3" t="str">
        <f t="shared" si="87"/>
        <v xml:space="preserve"> </v>
      </c>
      <c r="H27" s="3" t="str">
        <f t="shared" si="88"/>
        <v xml:space="preserve"> </v>
      </c>
      <c r="I27" s="3" t="str">
        <f t="shared" si="89"/>
        <v xml:space="preserve"> </v>
      </c>
      <c r="J27" s="3" t="str">
        <f t="shared" si="90"/>
        <v xml:space="preserve"> </v>
      </c>
      <c r="K27" s="3" t="str">
        <f t="shared" si="91"/>
        <v xml:space="preserve"> </v>
      </c>
      <c r="L27" s="3" t="str">
        <f t="shared" si="92"/>
        <v xml:space="preserve"> </v>
      </c>
      <c r="M27" s="3" t="str">
        <f t="shared" si="93"/>
        <v xml:space="preserve"> </v>
      </c>
      <c r="N27" s="3" t="str">
        <f t="shared" si="94"/>
        <v xml:space="preserve"> </v>
      </c>
      <c r="O27" s="3" t="str">
        <f t="shared" si="95"/>
        <v xml:space="preserve"> </v>
      </c>
      <c r="P27" s="3" t="str">
        <f t="shared" si="96"/>
        <v xml:space="preserve"> </v>
      </c>
      <c r="Q27" s="3" t="str">
        <f t="shared" si="97"/>
        <v xml:space="preserve"> </v>
      </c>
      <c r="R27" s="3" t="str">
        <f t="shared" si="98"/>
        <v xml:space="preserve"> </v>
      </c>
      <c r="S27" s="3" t="str">
        <f t="shared" si="99"/>
        <v xml:space="preserve"> </v>
      </c>
      <c r="T27" s="3" t="str">
        <f t="shared" si="100"/>
        <v xml:space="preserve"> </v>
      </c>
      <c r="U27" s="3" t="str">
        <f t="shared" si="101"/>
        <v>+</v>
      </c>
      <c r="V27" s="3" t="str">
        <f t="shared" si="102"/>
        <v xml:space="preserve"> </v>
      </c>
      <c r="W27" s="3" t="str">
        <f t="shared" si="103"/>
        <v xml:space="preserve"> </v>
      </c>
      <c r="X27" s="41">
        <f t="shared" ref="X27:AQ27" si="106">X29+X30</f>
        <v>0</v>
      </c>
      <c r="Y27" s="41">
        <f t="shared" si="106"/>
        <v>0</v>
      </c>
      <c r="Z27" s="41">
        <f t="shared" si="106"/>
        <v>0</v>
      </c>
      <c r="AA27" s="41">
        <f t="shared" si="106"/>
        <v>0</v>
      </c>
      <c r="AB27" s="59">
        <f t="shared" si="106"/>
        <v>0</v>
      </c>
      <c r="AC27" s="59">
        <f t="shared" si="106"/>
        <v>0</v>
      </c>
      <c r="AD27" s="59">
        <f t="shared" si="106"/>
        <v>0</v>
      </c>
      <c r="AE27" s="59">
        <f t="shared" si="106"/>
        <v>0</v>
      </c>
      <c r="AF27" s="77">
        <f t="shared" si="106"/>
        <v>0</v>
      </c>
      <c r="AG27" s="77">
        <f t="shared" si="106"/>
        <v>0</v>
      </c>
      <c r="AH27" s="77">
        <f t="shared" si="106"/>
        <v>0</v>
      </c>
      <c r="AI27" s="77">
        <f t="shared" si="106"/>
        <v>0</v>
      </c>
      <c r="AJ27" s="95">
        <f t="shared" si="106"/>
        <v>0</v>
      </c>
      <c r="AK27" s="95">
        <f t="shared" si="106"/>
        <v>0</v>
      </c>
      <c r="AL27" s="95">
        <f t="shared" si="106"/>
        <v>0</v>
      </c>
      <c r="AM27" s="95">
        <f t="shared" si="106"/>
        <v>0</v>
      </c>
      <c r="AN27" s="41">
        <f t="shared" si="106"/>
        <v>0</v>
      </c>
      <c r="AO27" s="41">
        <f t="shared" si="106"/>
        <v>3000</v>
      </c>
      <c r="AP27" s="41">
        <f t="shared" si="106"/>
        <v>0</v>
      </c>
      <c r="AQ27" s="41">
        <f t="shared" si="106"/>
        <v>0</v>
      </c>
      <c r="AS27" s="41">
        <f t="shared" si="40"/>
        <v>0</v>
      </c>
      <c r="AT27" s="41">
        <f t="shared" si="41"/>
        <v>0</v>
      </c>
      <c r="AU27" s="41">
        <f t="shared" si="42"/>
        <v>0</v>
      </c>
      <c r="AV27" s="41">
        <f t="shared" si="43"/>
        <v>0</v>
      </c>
      <c r="AW27" s="41">
        <f t="shared" si="44"/>
        <v>3000</v>
      </c>
    </row>
    <row r="28" spans="1:49" s="4" customFormat="1" ht="18.75" customHeight="1">
      <c r="A28" s="103"/>
      <c r="B28" s="18" t="s">
        <v>13</v>
      </c>
      <c r="C28" s="2"/>
      <c r="D28" s="3" t="str">
        <f t="shared" si="84"/>
        <v xml:space="preserve"> </v>
      </c>
      <c r="E28" s="3" t="str">
        <f t="shared" si="85"/>
        <v xml:space="preserve"> </v>
      </c>
      <c r="F28" s="3" t="str">
        <f t="shared" si="86"/>
        <v xml:space="preserve"> </v>
      </c>
      <c r="G28" s="3" t="str">
        <f t="shared" si="87"/>
        <v xml:space="preserve"> </v>
      </c>
      <c r="H28" s="3" t="str">
        <f t="shared" si="88"/>
        <v xml:space="preserve"> </v>
      </c>
      <c r="I28" s="3" t="str">
        <f t="shared" si="89"/>
        <v xml:space="preserve"> </v>
      </c>
      <c r="J28" s="3" t="str">
        <f t="shared" si="90"/>
        <v xml:space="preserve"> </v>
      </c>
      <c r="K28" s="3" t="str">
        <f t="shared" si="91"/>
        <v xml:space="preserve"> </v>
      </c>
      <c r="L28" s="3" t="str">
        <f t="shared" si="92"/>
        <v xml:space="preserve"> </v>
      </c>
      <c r="M28" s="3" t="str">
        <f t="shared" si="93"/>
        <v xml:space="preserve"> </v>
      </c>
      <c r="N28" s="3" t="str">
        <f t="shared" si="94"/>
        <v xml:space="preserve"> </v>
      </c>
      <c r="O28" s="3" t="str">
        <f t="shared" si="95"/>
        <v xml:space="preserve"> </v>
      </c>
      <c r="P28" s="3" t="str">
        <f t="shared" si="96"/>
        <v xml:space="preserve"> </v>
      </c>
      <c r="Q28" s="3" t="str">
        <f t="shared" si="97"/>
        <v xml:space="preserve"> </v>
      </c>
      <c r="R28" s="3" t="str">
        <f t="shared" si="98"/>
        <v xml:space="preserve"> </v>
      </c>
      <c r="S28" s="3" t="str">
        <f t="shared" si="99"/>
        <v xml:space="preserve"> </v>
      </c>
      <c r="T28" s="3" t="str">
        <f t="shared" si="100"/>
        <v xml:space="preserve"> </v>
      </c>
      <c r="U28" s="3" t="str">
        <f t="shared" si="101"/>
        <v xml:space="preserve"> </v>
      </c>
      <c r="V28" s="3" t="str">
        <f t="shared" si="102"/>
        <v xml:space="preserve"> </v>
      </c>
      <c r="W28" s="3" t="str">
        <f t="shared" si="103"/>
        <v xml:space="preserve"> 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112"/>
      <c r="AS28" s="23">
        <f t="shared" si="40"/>
        <v>0</v>
      </c>
      <c r="AT28" s="23">
        <f t="shared" si="41"/>
        <v>0</v>
      </c>
      <c r="AU28" s="23">
        <f t="shared" si="42"/>
        <v>0</v>
      </c>
      <c r="AV28" s="23">
        <f t="shared" si="43"/>
        <v>0</v>
      </c>
      <c r="AW28" s="23">
        <f t="shared" si="44"/>
        <v>0</v>
      </c>
    </row>
    <row r="29" spans="1:49" s="4" customFormat="1" ht="18.75" customHeight="1">
      <c r="A29" s="103"/>
      <c r="B29" s="18" t="s">
        <v>14</v>
      </c>
      <c r="C29" s="2"/>
      <c r="D29" s="3" t="str">
        <f t="shared" si="84"/>
        <v xml:space="preserve"> </v>
      </c>
      <c r="E29" s="3" t="str">
        <f t="shared" si="85"/>
        <v xml:space="preserve"> </v>
      </c>
      <c r="F29" s="3" t="str">
        <f t="shared" si="86"/>
        <v xml:space="preserve"> </v>
      </c>
      <c r="G29" s="3" t="str">
        <f t="shared" si="87"/>
        <v xml:space="preserve"> </v>
      </c>
      <c r="H29" s="3" t="str">
        <f t="shared" si="88"/>
        <v xml:space="preserve"> </v>
      </c>
      <c r="I29" s="3" t="str">
        <f t="shared" si="89"/>
        <v xml:space="preserve"> </v>
      </c>
      <c r="J29" s="3" t="str">
        <f t="shared" si="90"/>
        <v xml:space="preserve"> </v>
      </c>
      <c r="K29" s="3" t="str">
        <f t="shared" si="91"/>
        <v xml:space="preserve"> </v>
      </c>
      <c r="L29" s="3" t="str">
        <f t="shared" si="92"/>
        <v xml:space="preserve"> </v>
      </c>
      <c r="M29" s="3" t="str">
        <f t="shared" si="93"/>
        <v xml:space="preserve"> </v>
      </c>
      <c r="N29" s="3" t="str">
        <f t="shared" si="94"/>
        <v xml:space="preserve"> </v>
      </c>
      <c r="O29" s="3" t="str">
        <f t="shared" si="95"/>
        <v xml:space="preserve"> </v>
      </c>
      <c r="P29" s="3" t="str">
        <f t="shared" si="96"/>
        <v xml:space="preserve"> </v>
      </c>
      <c r="Q29" s="3" t="str">
        <f t="shared" si="97"/>
        <v xml:space="preserve"> </v>
      </c>
      <c r="R29" s="3" t="str">
        <f t="shared" si="98"/>
        <v xml:space="preserve"> </v>
      </c>
      <c r="S29" s="3" t="str">
        <f t="shared" si="99"/>
        <v xml:space="preserve"> </v>
      </c>
      <c r="T29" s="3" t="str">
        <f t="shared" si="100"/>
        <v xml:space="preserve"> </v>
      </c>
      <c r="U29" s="3" t="str">
        <f t="shared" si="101"/>
        <v>+</v>
      </c>
      <c r="V29" s="3" t="str">
        <f t="shared" si="102"/>
        <v xml:space="preserve"> </v>
      </c>
      <c r="W29" s="3" t="str">
        <f t="shared" si="103"/>
        <v xml:space="preserve"> 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>
        <v>3000</v>
      </c>
      <c r="AP29" s="23"/>
      <c r="AQ29" s="23"/>
      <c r="AR29" s="112"/>
      <c r="AS29" s="23">
        <f t="shared" si="40"/>
        <v>0</v>
      </c>
      <c r="AT29" s="23">
        <f t="shared" si="41"/>
        <v>0</v>
      </c>
      <c r="AU29" s="23">
        <f t="shared" si="42"/>
        <v>0</v>
      </c>
      <c r="AV29" s="23">
        <f t="shared" si="43"/>
        <v>0</v>
      </c>
      <c r="AW29" s="23">
        <f t="shared" si="44"/>
        <v>3000</v>
      </c>
    </row>
    <row r="30" spans="1:49" s="4" customFormat="1" ht="18.75" customHeight="1">
      <c r="A30" s="104"/>
      <c r="B30" s="18" t="s">
        <v>15</v>
      </c>
      <c r="C30" s="2"/>
      <c r="D30" s="3" t="str">
        <f t="shared" si="84"/>
        <v xml:space="preserve"> </v>
      </c>
      <c r="E30" s="3" t="str">
        <f t="shared" si="85"/>
        <v xml:space="preserve"> </v>
      </c>
      <c r="F30" s="3" t="str">
        <f t="shared" si="86"/>
        <v xml:space="preserve"> </v>
      </c>
      <c r="G30" s="3" t="str">
        <f t="shared" si="87"/>
        <v xml:space="preserve"> </v>
      </c>
      <c r="H30" s="3" t="str">
        <f t="shared" si="88"/>
        <v xml:space="preserve"> </v>
      </c>
      <c r="I30" s="3" t="str">
        <f t="shared" si="89"/>
        <v xml:space="preserve"> </v>
      </c>
      <c r="J30" s="3" t="str">
        <f t="shared" si="90"/>
        <v xml:space="preserve"> </v>
      </c>
      <c r="K30" s="3" t="str">
        <f t="shared" si="91"/>
        <v xml:space="preserve"> </v>
      </c>
      <c r="L30" s="3" t="str">
        <f t="shared" si="92"/>
        <v xml:space="preserve"> </v>
      </c>
      <c r="M30" s="3" t="str">
        <f t="shared" si="93"/>
        <v xml:space="preserve"> </v>
      </c>
      <c r="N30" s="3" t="str">
        <f t="shared" si="94"/>
        <v xml:space="preserve"> </v>
      </c>
      <c r="O30" s="3" t="str">
        <f t="shared" si="95"/>
        <v xml:space="preserve"> </v>
      </c>
      <c r="P30" s="3" t="str">
        <f t="shared" si="96"/>
        <v xml:space="preserve"> </v>
      </c>
      <c r="Q30" s="3" t="str">
        <f t="shared" si="97"/>
        <v xml:space="preserve"> </v>
      </c>
      <c r="R30" s="3" t="str">
        <f t="shared" si="98"/>
        <v xml:space="preserve"> </v>
      </c>
      <c r="S30" s="3" t="str">
        <f t="shared" si="99"/>
        <v xml:space="preserve"> </v>
      </c>
      <c r="T30" s="3" t="str">
        <f t="shared" si="100"/>
        <v xml:space="preserve"> </v>
      </c>
      <c r="U30" s="3" t="str">
        <f t="shared" si="101"/>
        <v xml:space="preserve"> </v>
      </c>
      <c r="V30" s="3" t="str">
        <f t="shared" si="102"/>
        <v xml:space="preserve"> </v>
      </c>
      <c r="W30" s="3" t="str">
        <f t="shared" si="103"/>
        <v xml:space="preserve"> 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112"/>
      <c r="AS30" s="23">
        <f t="shared" si="40"/>
        <v>0</v>
      </c>
      <c r="AT30" s="23">
        <f t="shared" si="41"/>
        <v>0</v>
      </c>
      <c r="AU30" s="23">
        <f t="shared" si="42"/>
        <v>0</v>
      </c>
      <c r="AV30" s="23">
        <f t="shared" si="43"/>
        <v>0</v>
      </c>
      <c r="AW30" s="23">
        <f t="shared" si="44"/>
        <v>0</v>
      </c>
    </row>
    <row r="31" spans="1:49" ht="86.25" customHeight="1">
      <c r="A31" s="128" t="s">
        <v>51</v>
      </c>
      <c r="B31" s="119" t="s">
        <v>26</v>
      </c>
      <c r="C31" s="102"/>
      <c r="D31" s="3" t="str">
        <f t="shared" si="84"/>
        <v xml:space="preserve"> </v>
      </c>
      <c r="E31" s="3" t="str">
        <f t="shared" si="85"/>
        <v xml:space="preserve"> </v>
      </c>
      <c r="F31" s="3" t="str">
        <f t="shared" si="86"/>
        <v xml:space="preserve"> </v>
      </c>
      <c r="G31" s="3" t="str">
        <f t="shared" si="87"/>
        <v xml:space="preserve"> </v>
      </c>
      <c r="H31" s="3" t="str">
        <f t="shared" si="88"/>
        <v xml:space="preserve"> </v>
      </c>
      <c r="I31" s="3" t="str">
        <f t="shared" si="89"/>
        <v xml:space="preserve"> </v>
      </c>
      <c r="J31" s="3" t="str">
        <f t="shared" si="90"/>
        <v xml:space="preserve"> </v>
      </c>
      <c r="K31" s="3" t="str">
        <f t="shared" si="91"/>
        <v xml:space="preserve"> </v>
      </c>
      <c r="L31" s="3" t="str">
        <f t="shared" si="92"/>
        <v xml:space="preserve"> </v>
      </c>
      <c r="M31" s="3" t="str">
        <f t="shared" si="93"/>
        <v xml:space="preserve"> </v>
      </c>
      <c r="N31" s="3" t="str">
        <f t="shared" si="94"/>
        <v xml:space="preserve"> </v>
      </c>
      <c r="O31" s="3" t="str">
        <f t="shared" si="95"/>
        <v xml:space="preserve"> </v>
      </c>
      <c r="P31" s="3" t="str">
        <f t="shared" si="96"/>
        <v xml:space="preserve"> </v>
      </c>
      <c r="Q31" s="3" t="str">
        <f t="shared" si="97"/>
        <v xml:space="preserve"> </v>
      </c>
      <c r="R31" s="3" t="str">
        <f t="shared" si="98"/>
        <v xml:space="preserve"> </v>
      </c>
      <c r="S31" s="3" t="str">
        <f t="shared" si="99"/>
        <v xml:space="preserve"> </v>
      </c>
      <c r="T31" s="3" t="str">
        <f t="shared" si="100"/>
        <v xml:space="preserve"> </v>
      </c>
      <c r="U31" s="3" t="str">
        <f t="shared" si="101"/>
        <v>+</v>
      </c>
      <c r="V31" s="3" t="str">
        <f t="shared" si="102"/>
        <v xml:space="preserve"> </v>
      </c>
      <c r="W31" s="3" t="str">
        <f t="shared" si="103"/>
        <v xml:space="preserve"> </v>
      </c>
      <c r="X31" s="41">
        <f t="shared" ref="X31:AQ31" si="107">X33+X34</f>
        <v>0</v>
      </c>
      <c r="Y31" s="41">
        <f t="shared" si="107"/>
        <v>0</v>
      </c>
      <c r="Z31" s="41">
        <f t="shared" si="107"/>
        <v>0</v>
      </c>
      <c r="AA31" s="41">
        <f t="shared" si="107"/>
        <v>0</v>
      </c>
      <c r="AB31" s="59">
        <f t="shared" si="107"/>
        <v>0</v>
      </c>
      <c r="AC31" s="59">
        <f t="shared" si="107"/>
        <v>0</v>
      </c>
      <c r="AD31" s="59">
        <f t="shared" si="107"/>
        <v>0</v>
      </c>
      <c r="AE31" s="59">
        <f t="shared" si="107"/>
        <v>0</v>
      </c>
      <c r="AF31" s="77">
        <f t="shared" si="107"/>
        <v>0</v>
      </c>
      <c r="AG31" s="77">
        <f t="shared" si="107"/>
        <v>0</v>
      </c>
      <c r="AH31" s="77">
        <f t="shared" si="107"/>
        <v>0</v>
      </c>
      <c r="AI31" s="77">
        <f t="shared" si="107"/>
        <v>0</v>
      </c>
      <c r="AJ31" s="95">
        <f t="shared" si="107"/>
        <v>0</v>
      </c>
      <c r="AK31" s="95">
        <f t="shared" si="107"/>
        <v>0</v>
      </c>
      <c r="AL31" s="95">
        <f t="shared" si="107"/>
        <v>0</v>
      </c>
      <c r="AM31" s="95">
        <f t="shared" si="107"/>
        <v>0</v>
      </c>
      <c r="AN31" s="41">
        <f t="shared" si="107"/>
        <v>0</v>
      </c>
      <c r="AO31" s="41">
        <f t="shared" si="107"/>
        <v>3000</v>
      </c>
      <c r="AP31" s="41">
        <f t="shared" si="107"/>
        <v>0</v>
      </c>
      <c r="AQ31" s="41">
        <f t="shared" si="107"/>
        <v>0</v>
      </c>
      <c r="AS31" s="41">
        <f t="shared" si="40"/>
        <v>0</v>
      </c>
      <c r="AT31" s="41">
        <f t="shared" si="41"/>
        <v>0</v>
      </c>
      <c r="AU31" s="41">
        <f t="shared" si="42"/>
        <v>0</v>
      </c>
      <c r="AV31" s="41">
        <f t="shared" si="43"/>
        <v>0</v>
      </c>
      <c r="AW31" s="41">
        <f t="shared" si="44"/>
        <v>3000</v>
      </c>
    </row>
    <row r="32" spans="1:49" s="4" customFormat="1" ht="18.75" customHeight="1">
      <c r="A32" s="103"/>
      <c r="B32" s="18" t="s">
        <v>13</v>
      </c>
      <c r="C32" s="2"/>
      <c r="D32" s="3" t="str">
        <f t="shared" si="84"/>
        <v xml:space="preserve"> </v>
      </c>
      <c r="E32" s="3" t="str">
        <f t="shared" si="85"/>
        <v xml:space="preserve"> </v>
      </c>
      <c r="F32" s="3" t="str">
        <f t="shared" si="86"/>
        <v xml:space="preserve"> </v>
      </c>
      <c r="G32" s="3" t="str">
        <f t="shared" si="87"/>
        <v xml:space="preserve"> </v>
      </c>
      <c r="H32" s="3" t="str">
        <f t="shared" si="88"/>
        <v xml:space="preserve"> </v>
      </c>
      <c r="I32" s="3" t="str">
        <f t="shared" si="89"/>
        <v xml:space="preserve"> </v>
      </c>
      <c r="J32" s="3" t="str">
        <f t="shared" si="90"/>
        <v xml:space="preserve"> </v>
      </c>
      <c r="K32" s="3" t="str">
        <f t="shared" si="91"/>
        <v xml:space="preserve"> </v>
      </c>
      <c r="L32" s="3" t="str">
        <f t="shared" si="92"/>
        <v xml:space="preserve"> </v>
      </c>
      <c r="M32" s="3" t="str">
        <f t="shared" si="93"/>
        <v xml:space="preserve"> </v>
      </c>
      <c r="N32" s="3" t="str">
        <f t="shared" si="94"/>
        <v xml:space="preserve"> </v>
      </c>
      <c r="O32" s="3" t="str">
        <f t="shared" si="95"/>
        <v xml:space="preserve"> </v>
      </c>
      <c r="P32" s="3" t="str">
        <f t="shared" si="96"/>
        <v xml:space="preserve"> </v>
      </c>
      <c r="Q32" s="3" t="str">
        <f t="shared" si="97"/>
        <v xml:space="preserve"> </v>
      </c>
      <c r="R32" s="3" t="str">
        <f t="shared" si="98"/>
        <v xml:space="preserve"> </v>
      </c>
      <c r="S32" s="3" t="str">
        <f t="shared" si="99"/>
        <v xml:space="preserve"> </v>
      </c>
      <c r="T32" s="3" t="str">
        <f t="shared" si="100"/>
        <v xml:space="preserve"> </v>
      </c>
      <c r="U32" s="3" t="str">
        <f t="shared" si="101"/>
        <v xml:space="preserve"> </v>
      </c>
      <c r="V32" s="3" t="str">
        <f t="shared" si="102"/>
        <v xml:space="preserve"> </v>
      </c>
      <c r="W32" s="3" t="str">
        <f t="shared" si="103"/>
        <v xml:space="preserve"> 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"/>
      <c r="AL32" s="2"/>
      <c r="AM32" s="2"/>
      <c r="AN32" s="23"/>
      <c r="AO32" s="23"/>
      <c r="AP32" s="23"/>
      <c r="AQ32" s="23"/>
      <c r="AR32" s="112"/>
      <c r="AS32" s="23">
        <f t="shared" si="40"/>
        <v>0</v>
      </c>
      <c r="AT32" s="23">
        <f t="shared" si="41"/>
        <v>0</v>
      </c>
      <c r="AU32" s="23">
        <f t="shared" si="42"/>
        <v>0</v>
      </c>
      <c r="AV32" s="23">
        <f t="shared" si="43"/>
        <v>0</v>
      </c>
      <c r="AW32" s="23">
        <f t="shared" si="44"/>
        <v>0</v>
      </c>
    </row>
    <row r="33" spans="1:49" s="4" customFormat="1" ht="18.75" customHeight="1">
      <c r="A33" s="103"/>
      <c r="B33" s="18" t="s">
        <v>14</v>
      </c>
      <c r="C33" s="2"/>
      <c r="D33" s="3" t="str">
        <f t="shared" si="84"/>
        <v xml:space="preserve"> </v>
      </c>
      <c r="E33" s="3" t="str">
        <f t="shared" si="85"/>
        <v xml:space="preserve"> </v>
      </c>
      <c r="F33" s="3" t="str">
        <f t="shared" si="86"/>
        <v xml:space="preserve"> </v>
      </c>
      <c r="G33" s="3" t="str">
        <f t="shared" si="87"/>
        <v xml:space="preserve"> </v>
      </c>
      <c r="H33" s="3" t="str">
        <f t="shared" si="88"/>
        <v xml:space="preserve"> </v>
      </c>
      <c r="I33" s="3" t="str">
        <f t="shared" si="89"/>
        <v xml:space="preserve"> </v>
      </c>
      <c r="J33" s="3" t="str">
        <f t="shared" si="90"/>
        <v xml:space="preserve"> </v>
      </c>
      <c r="K33" s="3" t="str">
        <f t="shared" si="91"/>
        <v xml:space="preserve"> </v>
      </c>
      <c r="L33" s="3" t="str">
        <f t="shared" si="92"/>
        <v xml:space="preserve"> </v>
      </c>
      <c r="M33" s="3" t="str">
        <f t="shared" si="93"/>
        <v xml:space="preserve"> </v>
      </c>
      <c r="N33" s="3" t="str">
        <f t="shared" si="94"/>
        <v xml:space="preserve"> </v>
      </c>
      <c r="O33" s="3" t="str">
        <f t="shared" si="95"/>
        <v xml:space="preserve"> </v>
      </c>
      <c r="P33" s="3" t="str">
        <f t="shared" si="96"/>
        <v xml:space="preserve"> </v>
      </c>
      <c r="Q33" s="3" t="str">
        <f t="shared" si="97"/>
        <v xml:space="preserve"> </v>
      </c>
      <c r="R33" s="3" t="str">
        <f t="shared" si="98"/>
        <v xml:space="preserve"> </v>
      </c>
      <c r="S33" s="3" t="str">
        <f t="shared" si="99"/>
        <v xml:space="preserve"> </v>
      </c>
      <c r="T33" s="3" t="str">
        <f t="shared" si="100"/>
        <v xml:space="preserve"> </v>
      </c>
      <c r="U33" s="3" t="str">
        <f t="shared" si="101"/>
        <v>+</v>
      </c>
      <c r="V33" s="3" t="str">
        <f t="shared" si="102"/>
        <v xml:space="preserve"> </v>
      </c>
      <c r="W33" s="3" t="str">
        <f t="shared" si="103"/>
        <v xml:space="preserve"> </v>
      </c>
      <c r="X33" s="23"/>
      <c r="Y33" s="23"/>
      <c r="Z33" s="23"/>
      <c r="AA33" s="23"/>
      <c r="AB33" s="23"/>
      <c r="AC33" s="23"/>
      <c r="AD33" s="23"/>
      <c r="AE33" s="23"/>
      <c r="AF33" s="123"/>
      <c r="AG33" s="123"/>
      <c r="AH33" s="23"/>
      <c r="AI33" s="23"/>
      <c r="AJ33" s="23"/>
      <c r="AK33" s="2"/>
      <c r="AL33" s="2"/>
      <c r="AM33" s="2"/>
      <c r="AN33" s="123"/>
      <c r="AO33" s="23">
        <v>3000</v>
      </c>
      <c r="AP33" s="23"/>
      <c r="AQ33" s="23"/>
      <c r="AR33" s="112"/>
      <c r="AS33" s="23">
        <f t="shared" si="40"/>
        <v>0</v>
      </c>
      <c r="AT33" s="23">
        <f t="shared" si="41"/>
        <v>0</v>
      </c>
      <c r="AU33" s="23">
        <f t="shared" si="42"/>
        <v>0</v>
      </c>
      <c r="AV33" s="23">
        <f t="shared" si="43"/>
        <v>0</v>
      </c>
      <c r="AW33" s="23">
        <f t="shared" si="44"/>
        <v>3000</v>
      </c>
    </row>
    <row r="34" spans="1:49" s="4" customFormat="1" ht="18.75" customHeight="1">
      <c r="A34" s="104"/>
      <c r="B34" s="18" t="s">
        <v>15</v>
      </c>
      <c r="C34" s="2"/>
      <c r="D34" s="3" t="str">
        <f t="shared" si="84"/>
        <v xml:space="preserve"> </v>
      </c>
      <c r="E34" s="3" t="str">
        <f t="shared" si="85"/>
        <v xml:space="preserve"> </v>
      </c>
      <c r="F34" s="3" t="str">
        <f t="shared" si="86"/>
        <v xml:space="preserve"> </v>
      </c>
      <c r="G34" s="3" t="str">
        <f t="shared" si="87"/>
        <v xml:space="preserve"> </v>
      </c>
      <c r="H34" s="3" t="str">
        <f t="shared" si="88"/>
        <v xml:space="preserve"> </v>
      </c>
      <c r="I34" s="3" t="str">
        <f t="shared" si="89"/>
        <v xml:space="preserve"> </v>
      </c>
      <c r="J34" s="3" t="str">
        <f t="shared" si="90"/>
        <v xml:space="preserve"> </v>
      </c>
      <c r="K34" s="3" t="str">
        <f t="shared" si="91"/>
        <v xml:space="preserve"> </v>
      </c>
      <c r="L34" s="3" t="str">
        <f t="shared" si="92"/>
        <v xml:space="preserve"> </v>
      </c>
      <c r="M34" s="3" t="str">
        <f t="shared" si="93"/>
        <v xml:space="preserve"> </v>
      </c>
      <c r="N34" s="3" t="str">
        <f t="shared" si="94"/>
        <v xml:space="preserve"> </v>
      </c>
      <c r="O34" s="3" t="str">
        <f t="shared" si="95"/>
        <v xml:space="preserve"> </v>
      </c>
      <c r="P34" s="3" t="str">
        <f t="shared" si="96"/>
        <v xml:space="preserve"> </v>
      </c>
      <c r="Q34" s="3" t="str">
        <f t="shared" si="97"/>
        <v xml:space="preserve"> </v>
      </c>
      <c r="R34" s="3" t="str">
        <f t="shared" si="98"/>
        <v xml:space="preserve"> </v>
      </c>
      <c r="S34" s="3" t="str">
        <f t="shared" si="99"/>
        <v xml:space="preserve"> </v>
      </c>
      <c r="T34" s="3" t="str">
        <f t="shared" si="100"/>
        <v xml:space="preserve"> </v>
      </c>
      <c r="U34" s="3" t="str">
        <f t="shared" si="101"/>
        <v xml:space="preserve"> </v>
      </c>
      <c r="V34" s="3" t="str">
        <f t="shared" si="102"/>
        <v xml:space="preserve"> </v>
      </c>
      <c r="W34" s="3" t="str">
        <f t="shared" si="103"/>
        <v xml:space="preserve"> 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"/>
      <c r="AL34" s="2"/>
      <c r="AM34" s="2"/>
      <c r="AN34" s="23"/>
      <c r="AO34" s="23"/>
      <c r="AP34" s="23"/>
      <c r="AQ34" s="23"/>
      <c r="AR34" s="112"/>
      <c r="AS34" s="23">
        <f t="shared" si="40"/>
        <v>0</v>
      </c>
      <c r="AT34" s="23">
        <f t="shared" si="41"/>
        <v>0</v>
      </c>
      <c r="AU34" s="23">
        <f t="shared" si="42"/>
        <v>0</v>
      </c>
      <c r="AV34" s="23">
        <f t="shared" si="43"/>
        <v>0</v>
      </c>
      <c r="AW34" s="23">
        <f t="shared" si="44"/>
        <v>0</v>
      </c>
    </row>
    <row r="35" spans="1:49" ht="89.25" customHeight="1">
      <c r="A35" s="128" t="s">
        <v>52</v>
      </c>
      <c r="B35" s="119" t="s">
        <v>37</v>
      </c>
      <c r="C35" s="102"/>
      <c r="D35" s="3" t="str">
        <f t="shared" ref="D35:D37" si="108">IF(X35&gt;0,"+"," ")</f>
        <v xml:space="preserve"> </v>
      </c>
      <c r="E35" s="3" t="str">
        <f t="shared" ref="E35:E37" si="109">IF(Y35&gt;0,"+"," ")</f>
        <v xml:space="preserve"> </v>
      </c>
      <c r="F35" s="3" t="str">
        <f t="shared" ref="F35:F37" si="110">IF(Z35&gt;0,"+"," ")</f>
        <v xml:space="preserve"> </v>
      </c>
      <c r="G35" s="3" t="str">
        <f t="shared" ref="G35:G37" si="111">IF(AA35&gt;0,"+"," ")</f>
        <v>+</v>
      </c>
      <c r="H35" s="3" t="str">
        <f t="shared" ref="H35:H37" si="112">IF(AB35&gt;0,"+"," ")</f>
        <v xml:space="preserve"> </v>
      </c>
      <c r="I35" s="3" t="str">
        <f t="shared" ref="I35:I37" si="113">IF(AC35&gt;0,"+"," ")</f>
        <v xml:space="preserve"> </v>
      </c>
      <c r="J35" s="3" t="str">
        <f t="shared" ref="J35:J37" si="114">IF(AD35&gt;0,"+"," ")</f>
        <v xml:space="preserve"> </v>
      </c>
      <c r="K35" s="3" t="str">
        <f t="shared" ref="K35:K37" si="115">IF(AE35&gt;0,"+"," ")</f>
        <v xml:space="preserve"> </v>
      </c>
      <c r="L35" s="3" t="str">
        <f t="shared" ref="L35:L37" si="116">IF(AF35&gt;0,"+"," ")</f>
        <v xml:space="preserve"> </v>
      </c>
      <c r="M35" s="3" t="str">
        <f t="shared" ref="M35:M37" si="117">IF(AG35&gt;0,"+"," ")</f>
        <v xml:space="preserve"> </v>
      </c>
      <c r="N35" s="3" t="str">
        <f t="shared" ref="N35:N37" si="118">IF(AH35&gt;0,"+"," ")</f>
        <v xml:space="preserve"> </v>
      </c>
      <c r="O35" s="3" t="str">
        <f t="shared" ref="O35:O37" si="119">IF(AI35&gt;0,"+"," ")</f>
        <v xml:space="preserve"> </v>
      </c>
      <c r="P35" s="3" t="str">
        <f t="shared" ref="P35:P37" si="120">IF(AJ35&gt;0,"+"," ")</f>
        <v xml:space="preserve"> </v>
      </c>
      <c r="Q35" s="3" t="str">
        <f t="shared" ref="Q35:Q37" si="121">IF(AK35&gt;0,"+"," ")</f>
        <v xml:space="preserve"> </v>
      </c>
      <c r="R35" s="3" t="str">
        <f t="shared" ref="R35:R37" si="122">IF(AL35&gt;0,"+"," ")</f>
        <v xml:space="preserve"> </v>
      </c>
      <c r="S35" s="3" t="str">
        <f t="shared" ref="S35:S37" si="123">IF(AM35&gt;0,"+"," ")</f>
        <v xml:space="preserve"> </v>
      </c>
      <c r="T35" s="3" t="str">
        <f t="shared" ref="T35:T37" si="124">IF(AN35&gt;0,"+"," ")</f>
        <v xml:space="preserve"> </v>
      </c>
      <c r="U35" s="3" t="str">
        <f t="shared" ref="U35:U37" si="125">IF(AO35&gt;0,"+"," ")</f>
        <v xml:space="preserve"> </v>
      </c>
      <c r="V35" s="3" t="str">
        <f t="shared" ref="V35:V37" si="126">IF(AP35&gt;0,"+"," ")</f>
        <v xml:space="preserve"> </v>
      </c>
      <c r="W35" s="3" t="str">
        <f t="shared" ref="W35:W37" si="127">IF(AQ35&gt;0,"+"," ")</f>
        <v xml:space="preserve"> </v>
      </c>
      <c r="X35" s="41">
        <f t="shared" ref="X35:AQ35" si="128">X37+X38</f>
        <v>0</v>
      </c>
      <c r="Y35" s="41">
        <f t="shared" si="128"/>
        <v>0</v>
      </c>
      <c r="Z35" s="41">
        <f t="shared" si="128"/>
        <v>0</v>
      </c>
      <c r="AA35" s="41">
        <f t="shared" si="128"/>
        <v>8000</v>
      </c>
      <c r="AB35" s="59">
        <f t="shared" si="128"/>
        <v>0</v>
      </c>
      <c r="AC35" s="59">
        <f t="shared" si="128"/>
        <v>0</v>
      </c>
      <c r="AD35" s="59">
        <f t="shared" si="128"/>
        <v>0</v>
      </c>
      <c r="AE35" s="59">
        <f t="shared" si="128"/>
        <v>0</v>
      </c>
      <c r="AF35" s="77">
        <f t="shared" si="128"/>
        <v>0</v>
      </c>
      <c r="AG35" s="77">
        <f t="shared" si="128"/>
        <v>0</v>
      </c>
      <c r="AH35" s="77">
        <f t="shared" si="128"/>
        <v>0</v>
      </c>
      <c r="AI35" s="77">
        <f t="shared" si="128"/>
        <v>0</v>
      </c>
      <c r="AJ35" s="95">
        <f t="shared" si="128"/>
        <v>0</v>
      </c>
      <c r="AK35" s="95">
        <f t="shared" si="128"/>
        <v>0</v>
      </c>
      <c r="AL35" s="95">
        <f t="shared" si="128"/>
        <v>0</v>
      </c>
      <c r="AM35" s="95">
        <f t="shared" si="128"/>
        <v>0</v>
      </c>
      <c r="AN35" s="41">
        <f t="shared" si="128"/>
        <v>0</v>
      </c>
      <c r="AO35" s="41">
        <f t="shared" si="128"/>
        <v>0</v>
      </c>
      <c r="AP35" s="41">
        <f t="shared" si="128"/>
        <v>0</v>
      </c>
      <c r="AQ35" s="41">
        <f t="shared" si="128"/>
        <v>0</v>
      </c>
      <c r="AS35" s="41">
        <f t="shared" si="40"/>
        <v>8000</v>
      </c>
      <c r="AT35" s="41">
        <f t="shared" si="41"/>
        <v>0</v>
      </c>
      <c r="AU35" s="41">
        <f t="shared" si="42"/>
        <v>0</v>
      </c>
      <c r="AV35" s="41">
        <f t="shared" si="43"/>
        <v>0</v>
      </c>
      <c r="AW35" s="41">
        <f t="shared" si="44"/>
        <v>0</v>
      </c>
    </row>
    <row r="36" spans="1:49" s="4" customFormat="1" ht="18.75" customHeight="1">
      <c r="A36" s="103"/>
      <c r="B36" s="18" t="s">
        <v>13</v>
      </c>
      <c r="C36" s="2"/>
      <c r="D36" s="3" t="str">
        <f t="shared" si="108"/>
        <v xml:space="preserve"> </v>
      </c>
      <c r="E36" s="3" t="str">
        <f t="shared" si="109"/>
        <v xml:space="preserve"> </v>
      </c>
      <c r="F36" s="3" t="str">
        <f t="shared" si="110"/>
        <v xml:space="preserve"> </v>
      </c>
      <c r="G36" s="3" t="str">
        <f t="shared" si="111"/>
        <v xml:space="preserve"> </v>
      </c>
      <c r="H36" s="3" t="str">
        <f t="shared" si="112"/>
        <v xml:space="preserve"> </v>
      </c>
      <c r="I36" s="3" t="str">
        <f t="shared" si="113"/>
        <v xml:space="preserve"> </v>
      </c>
      <c r="J36" s="3" t="str">
        <f t="shared" si="114"/>
        <v xml:space="preserve"> </v>
      </c>
      <c r="K36" s="3" t="str">
        <f t="shared" si="115"/>
        <v xml:space="preserve"> </v>
      </c>
      <c r="L36" s="3" t="str">
        <f t="shared" si="116"/>
        <v xml:space="preserve"> </v>
      </c>
      <c r="M36" s="3" t="str">
        <f t="shared" si="117"/>
        <v xml:space="preserve"> </v>
      </c>
      <c r="N36" s="3" t="str">
        <f t="shared" si="118"/>
        <v xml:space="preserve"> </v>
      </c>
      <c r="O36" s="3" t="str">
        <f t="shared" si="119"/>
        <v xml:space="preserve"> </v>
      </c>
      <c r="P36" s="3" t="str">
        <f t="shared" si="120"/>
        <v xml:space="preserve"> </v>
      </c>
      <c r="Q36" s="3" t="str">
        <f t="shared" si="121"/>
        <v xml:space="preserve"> </v>
      </c>
      <c r="R36" s="3" t="str">
        <f t="shared" si="122"/>
        <v xml:space="preserve"> </v>
      </c>
      <c r="S36" s="3" t="str">
        <f t="shared" si="123"/>
        <v xml:space="preserve"> </v>
      </c>
      <c r="T36" s="3" t="str">
        <f t="shared" si="124"/>
        <v xml:space="preserve"> </v>
      </c>
      <c r="U36" s="3" t="str">
        <f t="shared" si="125"/>
        <v xml:space="preserve"> </v>
      </c>
      <c r="V36" s="3" t="str">
        <f t="shared" si="126"/>
        <v xml:space="preserve"> </v>
      </c>
      <c r="W36" s="3" t="str">
        <f t="shared" si="127"/>
        <v xml:space="preserve"> </v>
      </c>
      <c r="X36" s="2"/>
      <c r="Y36" s="2"/>
      <c r="Z36" s="2"/>
      <c r="AA36" s="2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112"/>
      <c r="AS36" s="2">
        <f t="shared" si="40"/>
        <v>0</v>
      </c>
      <c r="AT36" s="2">
        <f t="shared" si="41"/>
        <v>0</v>
      </c>
      <c r="AU36" s="2">
        <f t="shared" si="42"/>
        <v>0</v>
      </c>
      <c r="AV36" s="2">
        <f t="shared" si="43"/>
        <v>0</v>
      </c>
      <c r="AW36" s="2">
        <f t="shared" si="44"/>
        <v>0</v>
      </c>
    </row>
    <row r="37" spans="1:49" s="4" customFormat="1" ht="18.75" customHeight="1">
      <c r="A37" s="103"/>
      <c r="B37" s="18" t="s">
        <v>14</v>
      </c>
      <c r="C37" s="2"/>
      <c r="D37" s="3" t="str">
        <f t="shared" si="108"/>
        <v xml:space="preserve"> </v>
      </c>
      <c r="E37" s="3" t="str">
        <f t="shared" si="109"/>
        <v xml:space="preserve"> </v>
      </c>
      <c r="F37" s="3" t="str">
        <f t="shared" si="110"/>
        <v xml:space="preserve"> </v>
      </c>
      <c r="G37" s="3" t="str">
        <f t="shared" si="111"/>
        <v>+</v>
      </c>
      <c r="H37" s="3" t="str">
        <f t="shared" si="112"/>
        <v xml:space="preserve"> </v>
      </c>
      <c r="I37" s="3" t="str">
        <f t="shared" si="113"/>
        <v xml:space="preserve"> </v>
      </c>
      <c r="J37" s="3" t="str">
        <f t="shared" si="114"/>
        <v xml:space="preserve"> </v>
      </c>
      <c r="K37" s="3" t="str">
        <f t="shared" si="115"/>
        <v xml:space="preserve"> </v>
      </c>
      <c r="L37" s="3" t="str">
        <f t="shared" si="116"/>
        <v xml:space="preserve"> </v>
      </c>
      <c r="M37" s="3" t="str">
        <f t="shared" si="117"/>
        <v xml:space="preserve"> </v>
      </c>
      <c r="N37" s="3" t="str">
        <f t="shared" si="118"/>
        <v xml:space="preserve"> </v>
      </c>
      <c r="O37" s="3" t="str">
        <f t="shared" si="119"/>
        <v xml:space="preserve"> </v>
      </c>
      <c r="P37" s="3" t="str">
        <f t="shared" si="120"/>
        <v xml:space="preserve"> </v>
      </c>
      <c r="Q37" s="3" t="str">
        <f t="shared" si="121"/>
        <v xml:space="preserve"> </v>
      </c>
      <c r="R37" s="3" t="str">
        <f t="shared" si="122"/>
        <v xml:space="preserve"> </v>
      </c>
      <c r="S37" s="3" t="str">
        <f t="shared" si="123"/>
        <v xml:space="preserve"> </v>
      </c>
      <c r="T37" s="3" t="str">
        <f t="shared" si="124"/>
        <v xml:space="preserve"> </v>
      </c>
      <c r="U37" s="3" t="str">
        <f t="shared" si="125"/>
        <v xml:space="preserve"> </v>
      </c>
      <c r="V37" s="3" t="str">
        <f t="shared" si="126"/>
        <v xml:space="preserve"> </v>
      </c>
      <c r="W37" s="3" t="str">
        <f t="shared" si="127"/>
        <v xml:space="preserve"> </v>
      </c>
      <c r="X37" s="2"/>
      <c r="Y37" s="2"/>
      <c r="Z37" s="2"/>
      <c r="AA37" s="2">
        <v>8000</v>
      </c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112"/>
      <c r="AS37" s="2">
        <f t="shared" si="40"/>
        <v>8000</v>
      </c>
      <c r="AT37" s="2">
        <f t="shared" si="41"/>
        <v>0</v>
      </c>
      <c r="AU37" s="2">
        <f t="shared" si="42"/>
        <v>0</v>
      </c>
      <c r="AV37" s="2">
        <f t="shared" si="43"/>
        <v>0</v>
      </c>
      <c r="AW37" s="2">
        <f t="shared" si="44"/>
        <v>0</v>
      </c>
    </row>
    <row r="38" spans="1:49" s="4" customFormat="1" ht="18.75" customHeight="1">
      <c r="A38" s="129"/>
      <c r="B38" s="18" t="s">
        <v>15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"/>
      <c r="Y38" s="2"/>
      <c r="Z38" s="2"/>
      <c r="AA38" s="2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112"/>
      <c r="AS38" s="2">
        <f t="shared" si="40"/>
        <v>0</v>
      </c>
      <c r="AT38" s="2">
        <f t="shared" si="41"/>
        <v>0</v>
      </c>
      <c r="AU38" s="2">
        <f t="shared" si="42"/>
        <v>0</v>
      </c>
      <c r="AV38" s="2">
        <f t="shared" si="43"/>
        <v>0</v>
      </c>
      <c r="AW38" s="2">
        <f t="shared" si="44"/>
        <v>0</v>
      </c>
    </row>
    <row r="39" spans="1:49" s="4" customFormat="1" ht="84.75" customHeight="1">
      <c r="A39" s="211" t="s">
        <v>53</v>
      </c>
      <c r="B39" s="18" t="s">
        <v>54</v>
      </c>
      <c r="C39" s="2"/>
      <c r="D39" s="3"/>
      <c r="E39" s="3"/>
      <c r="F39" s="3"/>
      <c r="G39" s="3" t="s">
        <v>45</v>
      </c>
      <c r="H39" s="3" t="s">
        <v>45</v>
      </c>
      <c r="I39" s="3" t="s">
        <v>45</v>
      </c>
      <c r="J39" s="3" t="s">
        <v>45</v>
      </c>
      <c r="K39" s="3" t="s">
        <v>45</v>
      </c>
      <c r="L39" s="3" t="s">
        <v>45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41">
        <f t="shared" ref="X39:AQ39" si="129">X41+X42</f>
        <v>0</v>
      </c>
      <c r="Y39" s="41">
        <f t="shared" si="129"/>
        <v>0</v>
      </c>
      <c r="Z39" s="41">
        <f t="shared" si="129"/>
        <v>0</v>
      </c>
      <c r="AA39" s="41">
        <f t="shared" si="129"/>
        <v>30727</v>
      </c>
      <c r="AB39" s="131">
        <f t="shared" si="129"/>
        <v>0</v>
      </c>
      <c r="AC39" s="131">
        <f t="shared" si="129"/>
        <v>0</v>
      </c>
      <c r="AD39" s="131">
        <f t="shared" si="129"/>
        <v>0</v>
      </c>
      <c r="AE39" s="131">
        <f t="shared" si="129"/>
        <v>0</v>
      </c>
      <c r="AF39" s="134">
        <f t="shared" si="129"/>
        <v>0</v>
      </c>
      <c r="AG39" s="134">
        <f t="shared" si="129"/>
        <v>0</v>
      </c>
      <c r="AH39" s="134">
        <f t="shared" si="129"/>
        <v>0</v>
      </c>
      <c r="AI39" s="134">
        <f t="shared" si="129"/>
        <v>0</v>
      </c>
      <c r="AJ39" s="133">
        <f t="shared" si="129"/>
        <v>0</v>
      </c>
      <c r="AK39" s="133">
        <f t="shared" si="129"/>
        <v>0</v>
      </c>
      <c r="AL39" s="133">
        <f t="shared" si="129"/>
        <v>0</v>
      </c>
      <c r="AM39" s="133">
        <f t="shared" si="129"/>
        <v>0</v>
      </c>
      <c r="AN39" s="132">
        <f t="shared" si="129"/>
        <v>10000</v>
      </c>
      <c r="AO39" s="132">
        <f t="shared" si="129"/>
        <v>4000</v>
      </c>
      <c r="AP39" s="132">
        <f t="shared" si="129"/>
        <v>8000</v>
      </c>
      <c r="AQ39" s="132">
        <f t="shared" si="129"/>
        <v>8731</v>
      </c>
      <c r="AR39" s="112"/>
      <c r="AS39" s="41">
        <f t="shared" si="40"/>
        <v>30727</v>
      </c>
      <c r="AT39" s="41">
        <f t="shared" si="41"/>
        <v>0</v>
      </c>
      <c r="AU39" s="41">
        <f t="shared" si="42"/>
        <v>0</v>
      </c>
      <c r="AV39" s="41">
        <f t="shared" si="43"/>
        <v>0</v>
      </c>
      <c r="AW39" s="41">
        <f t="shared" si="44"/>
        <v>30731</v>
      </c>
    </row>
    <row r="40" spans="1:49" s="4" customFormat="1" ht="18.75" customHeight="1">
      <c r="A40" s="206"/>
      <c r="B40" s="18" t="s">
        <v>13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"/>
      <c r="Y40" s="2"/>
      <c r="Z40" s="2"/>
      <c r="AA40" s="2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112"/>
      <c r="AS40" s="2">
        <f t="shared" si="40"/>
        <v>0</v>
      </c>
      <c r="AT40" s="2">
        <f t="shared" si="41"/>
        <v>0</v>
      </c>
      <c r="AU40" s="2">
        <f t="shared" si="42"/>
        <v>0</v>
      </c>
      <c r="AV40" s="2">
        <f t="shared" si="43"/>
        <v>0</v>
      </c>
      <c r="AW40" s="2">
        <f t="shared" si="44"/>
        <v>0</v>
      </c>
    </row>
    <row r="41" spans="1:49" s="4" customFormat="1" ht="18.75" customHeight="1">
      <c r="A41" s="206"/>
      <c r="B41" s="18" t="s">
        <v>14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"/>
      <c r="Y41" s="2"/>
      <c r="Z41" s="2"/>
      <c r="AA41" s="2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112"/>
      <c r="AS41" s="2">
        <f t="shared" si="40"/>
        <v>0</v>
      </c>
      <c r="AT41" s="2">
        <f t="shared" si="41"/>
        <v>0</v>
      </c>
      <c r="AU41" s="2">
        <f t="shared" si="42"/>
        <v>0</v>
      </c>
      <c r="AV41" s="2">
        <f t="shared" si="43"/>
        <v>0</v>
      </c>
      <c r="AW41" s="2">
        <f t="shared" si="44"/>
        <v>0</v>
      </c>
    </row>
    <row r="42" spans="1:49" s="4" customFormat="1" ht="18.75" customHeight="1">
      <c r="A42" s="207"/>
      <c r="B42" s="18" t="s">
        <v>15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"/>
      <c r="Y42" s="2"/>
      <c r="Z42" s="2"/>
      <c r="AA42" s="2">
        <v>30727</v>
      </c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>
        <v>10000</v>
      </c>
      <c r="AO42" s="23">
        <v>4000</v>
      </c>
      <c r="AP42" s="23">
        <v>8000</v>
      </c>
      <c r="AQ42" s="23">
        <v>8731</v>
      </c>
      <c r="AR42" s="112"/>
      <c r="AS42" s="2">
        <f t="shared" si="40"/>
        <v>30727</v>
      </c>
      <c r="AT42" s="2">
        <f t="shared" si="41"/>
        <v>0</v>
      </c>
      <c r="AU42" s="2">
        <f t="shared" si="42"/>
        <v>0</v>
      </c>
      <c r="AV42" s="2">
        <f t="shared" si="43"/>
        <v>0</v>
      </c>
      <c r="AW42" s="2">
        <f t="shared" si="44"/>
        <v>30731</v>
      </c>
    </row>
    <row r="43" spans="1:49" s="4" customFormat="1" ht="119.25" customHeight="1">
      <c r="A43" s="129" t="s">
        <v>55</v>
      </c>
      <c r="B43" s="119" t="s">
        <v>35</v>
      </c>
      <c r="C43" s="2"/>
      <c r="D43" s="3"/>
      <c r="E43" s="3"/>
      <c r="F43" s="3" t="s">
        <v>45</v>
      </c>
      <c r="G43" s="3" t="s">
        <v>45</v>
      </c>
      <c r="H43" s="3" t="s">
        <v>45</v>
      </c>
      <c r="I43" s="3"/>
      <c r="J43" s="3" t="s">
        <v>45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1">
        <f t="shared" ref="X43:AQ43" si="130">X45+X46</f>
        <v>0</v>
      </c>
      <c r="Y43" s="41">
        <f t="shared" si="130"/>
        <v>0</v>
      </c>
      <c r="Z43" s="41">
        <f t="shared" si="130"/>
        <v>30000</v>
      </c>
      <c r="AA43" s="41">
        <f t="shared" si="130"/>
        <v>37000</v>
      </c>
      <c r="AB43" s="131">
        <f t="shared" si="130"/>
        <v>0</v>
      </c>
      <c r="AC43" s="131">
        <f t="shared" si="130"/>
        <v>0</v>
      </c>
      <c r="AD43" s="131">
        <f t="shared" si="130"/>
        <v>0</v>
      </c>
      <c r="AE43" s="131">
        <f t="shared" si="130"/>
        <v>0</v>
      </c>
      <c r="AF43" s="134">
        <f t="shared" si="130"/>
        <v>0</v>
      </c>
      <c r="AG43" s="134">
        <f t="shared" si="130"/>
        <v>0</v>
      </c>
      <c r="AH43" s="134">
        <f t="shared" si="130"/>
        <v>0</v>
      </c>
      <c r="AI43" s="134">
        <f t="shared" si="130"/>
        <v>0</v>
      </c>
      <c r="AJ43" s="133">
        <f t="shared" si="130"/>
        <v>0</v>
      </c>
      <c r="AK43" s="133">
        <f t="shared" si="130"/>
        <v>0</v>
      </c>
      <c r="AL43" s="133">
        <f t="shared" si="130"/>
        <v>0</v>
      </c>
      <c r="AM43" s="133">
        <f t="shared" si="130"/>
        <v>0</v>
      </c>
      <c r="AN43" s="132">
        <f t="shared" si="130"/>
        <v>16000</v>
      </c>
      <c r="AO43" s="132">
        <f t="shared" si="130"/>
        <v>17000</v>
      </c>
      <c r="AP43" s="132">
        <f t="shared" si="130"/>
        <v>0</v>
      </c>
      <c r="AQ43" s="132">
        <f t="shared" si="130"/>
        <v>0</v>
      </c>
      <c r="AR43" s="112"/>
      <c r="AS43" s="41">
        <f t="shared" si="40"/>
        <v>67000</v>
      </c>
      <c r="AT43" s="41">
        <f t="shared" si="41"/>
        <v>0</v>
      </c>
      <c r="AU43" s="41">
        <f t="shared" si="42"/>
        <v>0</v>
      </c>
      <c r="AV43" s="41">
        <f t="shared" si="43"/>
        <v>0</v>
      </c>
      <c r="AW43" s="41">
        <f t="shared" si="44"/>
        <v>33000</v>
      </c>
    </row>
    <row r="44" spans="1:49" s="4" customFormat="1" ht="18.75" customHeight="1">
      <c r="A44" s="129"/>
      <c r="B44" s="18" t="s">
        <v>13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"/>
      <c r="Y44" s="2"/>
      <c r="Z44" s="2"/>
      <c r="AA44" s="2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112"/>
      <c r="AS44" s="2">
        <f t="shared" si="40"/>
        <v>0</v>
      </c>
      <c r="AT44" s="2">
        <f t="shared" si="41"/>
        <v>0</v>
      </c>
      <c r="AU44" s="2">
        <f t="shared" si="42"/>
        <v>0</v>
      </c>
      <c r="AV44" s="2">
        <f t="shared" si="43"/>
        <v>0</v>
      </c>
      <c r="AW44" s="2">
        <f t="shared" si="44"/>
        <v>0</v>
      </c>
    </row>
    <row r="45" spans="1:49" s="4" customFormat="1" ht="18.75" customHeight="1">
      <c r="A45" s="129"/>
      <c r="B45" s="18" t="s">
        <v>14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"/>
      <c r="Y45" s="2"/>
      <c r="Z45" s="2"/>
      <c r="AA45" s="2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112"/>
      <c r="AS45" s="2">
        <f t="shared" si="40"/>
        <v>0</v>
      </c>
      <c r="AT45" s="2">
        <f t="shared" si="41"/>
        <v>0</v>
      </c>
      <c r="AU45" s="2">
        <f t="shared" si="42"/>
        <v>0</v>
      </c>
      <c r="AV45" s="2">
        <f t="shared" si="43"/>
        <v>0</v>
      </c>
      <c r="AW45" s="2">
        <f t="shared" si="44"/>
        <v>0</v>
      </c>
    </row>
    <row r="46" spans="1:49" s="4" customFormat="1" ht="18.75" customHeight="1">
      <c r="A46" s="129"/>
      <c r="B46" s="18" t="s">
        <v>15</v>
      </c>
      <c r="C46" s="2"/>
      <c r="D46" s="3"/>
      <c r="E46" s="3"/>
      <c r="F46" s="3" t="s">
        <v>45</v>
      </c>
      <c r="G46" s="3" t="s">
        <v>45</v>
      </c>
      <c r="H46" s="3" t="s">
        <v>45</v>
      </c>
      <c r="I46" s="3"/>
      <c r="J46" s="3" t="s">
        <v>45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"/>
      <c r="Y46" s="2"/>
      <c r="Z46" s="2">
        <v>30000</v>
      </c>
      <c r="AA46" s="2">
        <v>37000</v>
      </c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>
        <v>16000</v>
      </c>
      <c r="AO46" s="23">
        <v>17000</v>
      </c>
      <c r="AP46" s="23"/>
      <c r="AQ46" s="23"/>
      <c r="AR46" s="112"/>
      <c r="AS46" s="2">
        <f t="shared" si="40"/>
        <v>67000</v>
      </c>
      <c r="AT46" s="2">
        <f t="shared" si="41"/>
        <v>0</v>
      </c>
      <c r="AU46" s="2">
        <f t="shared" si="42"/>
        <v>0</v>
      </c>
      <c r="AV46" s="2">
        <f t="shared" si="43"/>
        <v>0</v>
      </c>
      <c r="AW46" s="2">
        <f t="shared" si="44"/>
        <v>33000</v>
      </c>
    </row>
    <row r="47" spans="1:49" ht="18" customHeight="1">
      <c r="A47" s="214" t="s">
        <v>43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13"/>
      <c r="Q47" s="13"/>
      <c r="R47" s="13"/>
      <c r="S47" s="13"/>
      <c r="T47" s="13"/>
      <c r="U47" s="13"/>
      <c r="V47" s="13"/>
      <c r="W47" s="8"/>
      <c r="X47" s="39">
        <f t="shared" ref="X47" si="131">X48+X49</f>
        <v>0</v>
      </c>
      <c r="Y47" s="39">
        <f t="shared" ref="Y47:AQ47" si="132">Y48+Y49</f>
        <v>0</v>
      </c>
      <c r="Z47" s="39">
        <f t="shared" si="132"/>
        <v>37600</v>
      </c>
      <c r="AA47" s="39">
        <f t="shared" si="132"/>
        <v>104727</v>
      </c>
      <c r="AB47" s="57">
        <f t="shared" si="132"/>
        <v>0</v>
      </c>
      <c r="AC47" s="57">
        <f t="shared" si="132"/>
        <v>0</v>
      </c>
      <c r="AD47" s="57">
        <f t="shared" si="132"/>
        <v>0</v>
      </c>
      <c r="AE47" s="57">
        <f t="shared" si="132"/>
        <v>0</v>
      </c>
      <c r="AF47" s="75">
        <f t="shared" si="132"/>
        <v>15000</v>
      </c>
      <c r="AG47" s="75">
        <f t="shared" si="132"/>
        <v>18240</v>
      </c>
      <c r="AH47" s="75">
        <f t="shared" si="132"/>
        <v>0</v>
      </c>
      <c r="AI47" s="75">
        <f t="shared" si="132"/>
        <v>0</v>
      </c>
      <c r="AJ47" s="93">
        <f t="shared" si="132"/>
        <v>20000</v>
      </c>
      <c r="AK47" s="93">
        <f t="shared" si="132"/>
        <v>33311</v>
      </c>
      <c r="AL47" s="93">
        <f t="shared" si="132"/>
        <v>0</v>
      </c>
      <c r="AM47" s="93">
        <f t="shared" si="132"/>
        <v>0</v>
      </c>
      <c r="AN47" s="39">
        <f t="shared" si="132"/>
        <v>26000</v>
      </c>
      <c r="AO47" s="39">
        <f t="shared" si="132"/>
        <v>27000</v>
      </c>
      <c r="AP47" s="39">
        <f t="shared" si="132"/>
        <v>8000</v>
      </c>
      <c r="AQ47" s="39">
        <f t="shared" si="132"/>
        <v>8731</v>
      </c>
      <c r="AS47" s="39">
        <f t="shared" si="40"/>
        <v>142327</v>
      </c>
      <c r="AT47" s="39">
        <f t="shared" si="41"/>
        <v>0</v>
      </c>
      <c r="AU47" s="39">
        <f t="shared" si="42"/>
        <v>33240</v>
      </c>
      <c r="AV47" s="39">
        <f t="shared" si="43"/>
        <v>53311</v>
      </c>
      <c r="AW47" s="39">
        <f t="shared" si="44"/>
        <v>69731</v>
      </c>
    </row>
    <row r="48" spans="1:49" ht="18" customHeight="1">
      <c r="A48" s="203" t="s">
        <v>7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12"/>
      <c r="Q48" s="12"/>
      <c r="R48" s="12"/>
      <c r="S48" s="12"/>
      <c r="T48" s="12"/>
      <c r="U48" s="12"/>
      <c r="V48" s="12"/>
      <c r="W48" s="12"/>
      <c r="X48" s="40">
        <f>X10</f>
        <v>0</v>
      </c>
      <c r="Y48" s="40">
        <f t="shared" ref="Y48:AQ48" si="133">Y10</f>
        <v>0</v>
      </c>
      <c r="Z48" s="40">
        <f t="shared" si="133"/>
        <v>4000</v>
      </c>
      <c r="AA48" s="40">
        <f t="shared" si="133"/>
        <v>6000</v>
      </c>
      <c r="AB48" s="58">
        <f t="shared" si="133"/>
        <v>0</v>
      </c>
      <c r="AC48" s="58">
        <f t="shared" si="133"/>
        <v>0</v>
      </c>
      <c r="AD48" s="58">
        <f t="shared" si="133"/>
        <v>0</v>
      </c>
      <c r="AE48" s="58">
        <f t="shared" si="133"/>
        <v>0</v>
      </c>
      <c r="AF48" s="76">
        <f t="shared" si="133"/>
        <v>0</v>
      </c>
      <c r="AG48" s="76">
        <f t="shared" si="133"/>
        <v>0</v>
      </c>
      <c r="AH48" s="76">
        <f t="shared" si="133"/>
        <v>0</v>
      </c>
      <c r="AI48" s="76">
        <f t="shared" si="133"/>
        <v>0</v>
      </c>
      <c r="AJ48" s="94">
        <f t="shared" si="133"/>
        <v>0</v>
      </c>
      <c r="AK48" s="94">
        <f t="shared" si="133"/>
        <v>0</v>
      </c>
      <c r="AL48" s="94">
        <f t="shared" si="133"/>
        <v>0</v>
      </c>
      <c r="AM48" s="94">
        <f t="shared" si="133"/>
        <v>0</v>
      </c>
      <c r="AN48" s="40">
        <f t="shared" si="133"/>
        <v>0</v>
      </c>
      <c r="AO48" s="40">
        <f t="shared" si="133"/>
        <v>0</v>
      </c>
      <c r="AP48" s="40">
        <f t="shared" si="133"/>
        <v>0</v>
      </c>
      <c r="AQ48" s="40">
        <f t="shared" si="133"/>
        <v>0</v>
      </c>
      <c r="AS48" s="40">
        <f t="shared" si="40"/>
        <v>10000</v>
      </c>
      <c r="AT48" s="40">
        <f t="shared" si="41"/>
        <v>0</v>
      </c>
      <c r="AU48" s="40">
        <f t="shared" si="42"/>
        <v>0</v>
      </c>
      <c r="AV48" s="40">
        <f t="shared" si="43"/>
        <v>0</v>
      </c>
      <c r="AW48" s="40">
        <f t="shared" si="44"/>
        <v>0</v>
      </c>
    </row>
    <row r="49" spans="1:49" ht="18" customHeight="1">
      <c r="A49" s="203" t="s">
        <v>8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19"/>
      <c r="Q49" s="19"/>
      <c r="R49" s="19"/>
      <c r="S49" s="19"/>
      <c r="T49" s="19"/>
      <c r="U49" s="19"/>
      <c r="V49" s="19"/>
      <c r="W49" s="19"/>
      <c r="X49" s="40">
        <f>X15+X19+X23+X27+X31+X35+X39+X43</f>
        <v>0</v>
      </c>
      <c r="Y49" s="40">
        <f t="shared" ref="Y49:AQ49" si="134">Y15+Y19+Y23+Y27+Y31+Y35+Y39+Y43</f>
        <v>0</v>
      </c>
      <c r="Z49" s="40">
        <f t="shared" si="134"/>
        <v>33600</v>
      </c>
      <c r="AA49" s="40">
        <f t="shared" si="134"/>
        <v>98727</v>
      </c>
      <c r="AB49" s="58">
        <f t="shared" si="134"/>
        <v>0</v>
      </c>
      <c r="AC49" s="58">
        <f t="shared" si="134"/>
        <v>0</v>
      </c>
      <c r="AD49" s="58">
        <f t="shared" si="134"/>
        <v>0</v>
      </c>
      <c r="AE49" s="58">
        <f t="shared" si="134"/>
        <v>0</v>
      </c>
      <c r="AF49" s="76">
        <f t="shared" si="134"/>
        <v>15000</v>
      </c>
      <c r="AG49" s="76">
        <f t="shared" si="134"/>
        <v>18240</v>
      </c>
      <c r="AH49" s="76">
        <f t="shared" si="134"/>
        <v>0</v>
      </c>
      <c r="AI49" s="76">
        <f t="shared" si="134"/>
        <v>0</v>
      </c>
      <c r="AJ49" s="94">
        <f t="shared" si="134"/>
        <v>20000</v>
      </c>
      <c r="AK49" s="94">
        <f t="shared" si="134"/>
        <v>33311</v>
      </c>
      <c r="AL49" s="94">
        <f t="shared" si="134"/>
        <v>0</v>
      </c>
      <c r="AM49" s="94">
        <f t="shared" si="134"/>
        <v>0</v>
      </c>
      <c r="AN49" s="40">
        <f t="shared" si="134"/>
        <v>26000</v>
      </c>
      <c r="AO49" s="40">
        <f t="shared" si="134"/>
        <v>27000</v>
      </c>
      <c r="AP49" s="40">
        <f t="shared" si="134"/>
        <v>8000</v>
      </c>
      <c r="AQ49" s="40">
        <f t="shared" si="134"/>
        <v>8731</v>
      </c>
      <c r="AS49" s="40">
        <f t="shared" si="40"/>
        <v>132327</v>
      </c>
      <c r="AT49" s="40">
        <f t="shared" si="41"/>
        <v>0</v>
      </c>
      <c r="AU49" s="40">
        <f t="shared" si="42"/>
        <v>33240</v>
      </c>
      <c r="AV49" s="40">
        <f t="shared" si="43"/>
        <v>53311</v>
      </c>
      <c r="AW49" s="40">
        <f t="shared" si="44"/>
        <v>69731</v>
      </c>
    </row>
    <row r="50" spans="1:49" s="4" customFormat="1" ht="18.75" customHeight="1">
      <c r="A50" s="216" t="s">
        <v>42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8"/>
      <c r="AR50" s="112"/>
      <c r="AS50" s="111"/>
      <c r="AT50" s="111"/>
      <c r="AU50" s="111"/>
      <c r="AV50" s="111"/>
      <c r="AW50" s="111"/>
    </row>
    <row r="51" spans="1:49" s="4" customFormat="1" ht="18.75" customHeight="1">
      <c r="A51" s="203" t="s">
        <v>7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5"/>
      <c r="AR51" s="105"/>
      <c r="AS51" s="111"/>
      <c r="AT51" s="111"/>
      <c r="AU51" s="111"/>
      <c r="AV51" s="111"/>
      <c r="AW51" s="111"/>
    </row>
    <row r="52" spans="1:49" s="4" customFormat="1" ht="124.5" customHeight="1">
      <c r="A52" s="128" t="s">
        <v>67</v>
      </c>
      <c r="B52" s="119" t="s">
        <v>32</v>
      </c>
      <c r="C52" s="102"/>
      <c r="D52" s="3" t="str">
        <f t="shared" ref="D52:D68" si="135">IF(X52&gt;0,"+"," ")</f>
        <v xml:space="preserve"> </v>
      </c>
      <c r="E52" s="3" t="str">
        <f t="shared" ref="E52:E68" si="136">IF(Y52&gt;0,"+"," ")</f>
        <v xml:space="preserve"> </v>
      </c>
      <c r="F52" s="3" t="str">
        <f t="shared" ref="F52:F68" si="137">IF(Z52&gt;0,"+"," ")</f>
        <v xml:space="preserve"> </v>
      </c>
      <c r="G52" s="3" t="str">
        <f t="shared" ref="G52:G68" si="138">IF(AA52&gt;0,"+"," ")</f>
        <v xml:space="preserve"> </v>
      </c>
      <c r="H52" s="3" t="str">
        <f t="shared" ref="H52:H68" si="139">IF(AB52&gt;0,"+"," ")</f>
        <v xml:space="preserve"> </v>
      </c>
      <c r="I52" s="3" t="str">
        <f t="shared" ref="I52:I68" si="140">IF(AC52&gt;0,"+"," ")</f>
        <v xml:space="preserve"> </v>
      </c>
      <c r="J52" s="3" t="str">
        <f t="shared" ref="J52:J68" si="141">IF(AD52&gt;0,"+"," ")</f>
        <v xml:space="preserve"> </v>
      </c>
      <c r="K52" s="3" t="str">
        <f t="shared" ref="K52:K68" si="142">IF(AE52&gt;0,"+"," ")</f>
        <v xml:space="preserve"> </v>
      </c>
      <c r="L52" s="3" t="str">
        <f t="shared" ref="L52:L68" si="143">IF(AF52&gt;0,"+"," ")</f>
        <v>+</v>
      </c>
      <c r="M52" s="3" t="str">
        <f t="shared" ref="M52:M68" si="144">IF(AG52&gt;0,"+"," ")</f>
        <v xml:space="preserve"> </v>
      </c>
      <c r="N52" s="3" t="str">
        <f t="shared" ref="N52:N68" si="145">IF(AH52&gt;0,"+"," ")</f>
        <v xml:space="preserve"> </v>
      </c>
      <c r="O52" s="3" t="str">
        <f t="shared" ref="O52:O68" si="146">IF(AI52&gt;0,"+"," ")</f>
        <v xml:space="preserve"> </v>
      </c>
      <c r="P52" s="3" t="str">
        <f t="shared" ref="P52:P68" si="147">IF(AJ52&gt;0,"+"," ")</f>
        <v>+</v>
      </c>
      <c r="Q52" s="3" t="str">
        <f t="shared" ref="Q52:Q68" si="148">IF(AK52&gt;0,"+"," ")</f>
        <v>+</v>
      </c>
      <c r="R52" s="3" t="str">
        <f t="shared" ref="R52:R68" si="149">IF(AL52&gt;0,"+"," ")</f>
        <v>+</v>
      </c>
      <c r="S52" s="3" t="str">
        <f t="shared" ref="S52:S68" si="150">IF(AM52&gt;0,"+"," ")</f>
        <v>+</v>
      </c>
      <c r="T52" s="3" t="str">
        <f t="shared" ref="T52:T68" si="151">IF(AN52&gt;0,"+"," ")</f>
        <v xml:space="preserve"> </v>
      </c>
      <c r="U52" s="3" t="str">
        <f t="shared" ref="U52:U68" si="152">IF(AO52&gt;0,"+"," ")</f>
        <v xml:space="preserve"> </v>
      </c>
      <c r="V52" s="3" t="str">
        <f t="shared" ref="V52:V68" si="153">IF(AP52&gt;0,"+"," ")</f>
        <v xml:space="preserve"> </v>
      </c>
      <c r="W52" s="3" t="str">
        <f t="shared" ref="W52:W68" si="154">IF(AQ52&gt;0,"+"," ")</f>
        <v xml:space="preserve"> </v>
      </c>
      <c r="X52" s="41">
        <f t="shared" ref="X52:AQ52" si="155">X54+X55</f>
        <v>0</v>
      </c>
      <c r="Y52" s="41">
        <f t="shared" si="155"/>
        <v>0</v>
      </c>
      <c r="Z52" s="41">
        <f t="shared" si="155"/>
        <v>0</v>
      </c>
      <c r="AA52" s="41">
        <f t="shared" si="155"/>
        <v>0</v>
      </c>
      <c r="AB52" s="59">
        <f t="shared" si="155"/>
        <v>0</v>
      </c>
      <c r="AC52" s="59">
        <f t="shared" si="155"/>
        <v>0</v>
      </c>
      <c r="AD52" s="59">
        <f t="shared" si="155"/>
        <v>0</v>
      </c>
      <c r="AE52" s="59">
        <f t="shared" si="155"/>
        <v>0</v>
      </c>
      <c r="AF52" s="77">
        <f t="shared" si="155"/>
        <v>500</v>
      </c>
      <c r="AG52" s="77">
        <f t="shared" si="155"/>
        <v>0</v>
      </c>
      <c r="AH52" s="77">
        <f t="shared" si="155"/>
        <v>0</v>
      </c>
      <c r="AI52" s="77">
        <f t="shared" si="155"/>
        <v>0</v>
      </c>
      <c r="AJ52" s="95">
        <f t="shared" si="155"/>
        <v>4000</v>
      </c>
      <c r="AK52" s="95">
        <f t="shared" si="155"/>
        <v>6000</v>
      </c>
      <c r="AL52" s="95">
        <f t="shared" si="155"/>
        <v>11500</v>
      </c>
      <c r="AM52" s="95">
        <f t="shared" si="155"/>
        <v>11500</v>
      </c>
      <c r="AN52" s="41">
        <f t="shared" si="155"/>
        <v>0</v>
      </c>
      <c r="AO52" s="41">
        <f t="shared" si="155"/>
        <v>0</v>
      </c>
      <c r="AP52" s="41">
        <f t="shared" si="155"/>
        <v>0</v>
      </c>
      <c r="AQ52" s="41">
        <f t="shared" si="155"/>
        <v>0</v>
      </c>
      <c r="AR52" s="105"/>
      <c r="AS52" s="41">
        <f t="shared" si="40"/>
        <v>0</v>
      </c>
      <c r="AT52" s="41">
        <f t="shared" si="41"/>
        <v>0</v>
      </c>
      <c r="AU52" s="41">
        <f t="shared" si="42"/>
        <v>500</v>
      </c>
      <c r="AV52" s="41">
        <f t="shared" si="43"/>
        <v>33000</v>
      </c>
      <c r="AW52" s="41">
        <f t="shared" si="44"/>
        <v>0</v>
      </c>
    </row>
    <row r="53" spans="1:49" ht="22.5" customHeight="1">
      <c r="A53" s="103"/>
      <c r="B53" s="120" t="s">
        <v>13</v>
      </c>
      <c r="C53" s="2"/>
      <c r="D53" s="3" t="str">
        <f t="shared" si="135"/>
        <v xml:space="preserve"> </v>
      </c>
      <c r="E53" s="3" t="str">
        <f t="shared" si="136"/>
        <v xml:space="preserve"> </v>
      </c>
      <c r="F53" s="3" t="str">
        <f t="shared" si="137"/>
        <v xml:space="preserve"> </v>
      </c>
      <c r="G53" s="3" t="str">
        <f t="shared" si="138"/>
        <v xml:space="preserve"> </v>
      </c>
      <c r="H53" s="3" t="str">
        <f t="shared" si="139"/>
        <v xml:space="preserve"> </v>
      </c>
      <c r="I53" s="3" t="str">
        <f t="shared" si="140"/>
        <v xml:space="preserve"> </v>
      </c>
      <c r="J53" s="3" t="str">
        <f t="shared" si="141"/>
        <v xml:space="preserve"> </v>
      </c>
      <c r="K53" s="3" t="str">
        <f t="shared" si="142"/>
        <v xml:space="preserve"> </v>
      </c>
      <c r="L53" s="3" t="str">
        <f t="shared" si="143"/>
        <v xml:space="preserve"> </v>
      </c>
      <c r="M53" s="3" t="str">
        <f t="shared" si="144"/>
        <v xml:space="preserve"> </v>
      </c>
      <c r="N53" s="3" t="str">
        <f t="shared" si="145"/>
        <v xml:space="preserve"> </v>
      </c>
      <c r="O53" s="3" t="str">
        <f t="shared" si="146"/>
        <v xml:space="preserve"> </v>
      </c>
      <c r="P53" s="3" t="str">
        <f t="shared" si="147"/>
        <v xml:space="preserve"> </v>
      </c>
      <c r="Q53" s="3" t="str">
        <f t="shared" si="148"/>
        <v xml:space="preserve"> </v>
      </c>
      <c r="R53" s="3" t="str">
        <f t="shared" si="149"/>
        <v xml:space="preserve"> </v>
      </c>
      <c r="S53" s="3" t="str">
        <f t="shared" si="150"/>
        <v xml:space="preserve"> </v>
      </c>
      <c r="T53" s="3" t="str">
        <f t="shared" si="151"/>
        <v xml:space="preserve"> </v>
      </c>
      <c r="U53" s="3" t="str">
        <f t="shared" si="152"/>
        <v xml:space="preserve"> </v>
      </c>
      <c r="V53" s="3" t="str">
        <f t="shared" si="153"/>
        <v xml:space="preserve"> </v>
      </c>
      <c r="W53" s="3" t="str">
        <f t="shared" si="154"/>
        <v xml:space="preserve"> 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>
        <f t="shared" si="40"/>
        <v>0</v>
      </c>
      <c r="AT53" s="2">
        <f t="shared" si="41"/>
        <v>0</v>
      </c>
      <c r="AU53" s="2">
        <f t="shared" si="42"/>
        <v>0</v>
      </c>
      <c r="AV53" s="2">
        <f t="shared" si="43"/>
        <v>0</v>
      </c>
      <c r="AW53" s="2">
        <f t="shared" si="44"/>
        <v>0</v>
      </c>
    </row>
    <row r="54" spans="1:49" s="4" customFormat="1" ht="18.75" customHeight="1">
      <c r="A54" s="103"/>
      <c r="B54" s="120" t="s">
        <v>14</v>
      </c>
      <c r="C54" s="2"/>
      <c r="D54" s="3" t="str">
        <f t="shared" si="135"/>
        <v xml:space="preserve"> </v>
      </c>
      <c r="E54" s="3" t="str">
        <f t="shared" si="136"/>
        <v xml:space="preserve"> </v>
      </c>
      <c r="F54" s="3" t="str">
        <f t="shared" si="137"/>
        <v xml:space="preserve"> </v>
      </c>
      <c r="G54" s="3" t="str">
        <f t="shared" si="138"/>
        <v xml:space="preserve"> </v>
      </c>
      <c r="H54" s="3" t="str">
        <f t="shared" si="139"/>
        <v xml:space="preserve"> </v>
      </c>
      <c r="I54" s="3" t="str">
        <f t="shared" si="140"/>
        <v xml:space="preserve"> </v>
      </c>
      <c r="J54" s="3" t="str">
        <f t="shared" si="141"/>
        <v xml:space="preserve"> </v>
      </c>
      <c r="K54" s="3" t="str">
        <f t="shared" si="142"/>
        <v xml:space="preserve"> </v>
      </c>
      <c r="L54" s="3" t="str">
        <f t="shared" si="143"/>
        <v>+</v>
      </c>
      <c r="M54" s="3" t="str">
        <f t="shared" si="144"/>
        <v xml:space="preserve"> </v>
      </c>
      <c r="N54" s="3" t="str">
        <f t="shared" si="145"/>
        <v xml:space="preserve"> </v>
      </c>
      <c r="O54" s="3" t="str">
        <f t="shared" si="146"/>
        <v xml:space="preserve"> </v>
      </c>
      <c r="P54" s="3" t="str">
        <f t="shared" si="147"/>
        <v xml:space="preserve"> </v>
      </c>
      <c r="Q54" s="3" t="str">
        <f t="shared" si="148"/>
        <v xml:space="preserve"> </v>
      </c>
      <c r="R54" s="3" t="str">
        <f t="shared" si="149"/>
        <v xml:space="preserve"> </v>
      </c>
      <c r="S54" s="3" t="str">
        <f t="shared" si="150"/>
        <v xml:space="preserve"> </v>
      </c>
      <c r="T54" s="3" t="str">
        <f t="shared" si="151"/>
        <v xml:space="preserve"> </v>
      </c>
      <c r="U54" s="3" t="str">
        <f t="shared" si="152"/>
        <v xml:space="preserve"> </v>
      </c>
      <c r="V54" s="3" t="str">
        <f t="shared" si="153"/>
        <v xml:space="preserve"> </v>
      </c>
      <c r="W54" s="3" t="str">
        <f t="shared" si="154"/>
        <v xml:space="preserve"> </v>
      </c>
      <c r="X54" s="2"/>
      <c r="Y54" s="2"/>
      <c r="Z54" s="2"/>
      <c r="AA54" s="2"/>
      <c r="AB54" s="2"/>
      <c r="AC54" s="2"/>
      <c r="AD54" s="2"/>
      <c r="AE54" s="2"/>
      <c r="AF54" s="2">
        <v>500</v>
      </c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05"/>
      <c r="AS54" s="2">
        <f t="shared" si="40"/>
        <v>0</v>
      </c>
      <c r="AT54" s="2">
        <f t="shared" si="41"/>
        <v>0</v>
      </c>
      <c r="AU54" s="2">
        <f t="shared" si="42"/>
        <v>500</v>
      </c>
      <c r="AV54" s="2">
        <f t="shared" si="43"/>
        <v>0</v>
      </c>
      <c r="AW54" s="2">
        <f t="shared" si="44"/>
        <v>0</v>
      </c>
    </row>
    <row r="55" spans="1:49" s="4" customFormat="1" ht="18.75" customHeight="1">
      <c r="A55" s="104"/>
      <c r="B55" s="120" t="s">
        <v>15</v>
      </c>
      <c r="C55" s="2"/>
      <c r="D55" s="3" t="str">
        <f t="shared" si="135"/>
        <v xml:space="preserve"> </v>
      </c>
      <c r="E55" s="3" t="str">
        <f t="shared" si="136"/>
        <v xml:space="preserve"> </v>
      </c>
      <c r="F55" s="3" t="str">
        <f t="shared" si="137"/>
        <v xml:space="preserve"> </v>
      </c>
      <c r="G55" s="3" t="str">
        <f t="shared" si="138"/>
        <v xml:space="preserve"> </v>
      </c>
      <c r="H55" s="3" t="str">
        <f t="shared" si="139"/>
        <v xml:space="preserve"> </v>
      </c>
      <c r="I55" s="3" t="str">
        <f t="shared" si="140"/>
        <v xml:space="preserve"> </v>
      </c>
      <c r="J55" s="3" t="str">
        <f t="shared" si="141"/>
        <v xml:space="preserve"> </v>
      </c>
      <c r="K55" s="3" t="str">
        <f t="shared" si="142"/>
        <v xml:space="preserve"> </v>
      </c>
      <c r="L55" s="3" t="str">
        <f t="shared" si="143"/>
        <v xml:space="preserve"> </v>
      </c>
      <c r="M55" s="3" t="str">
        <f t="shared" si="144"/>
        <v xml:space="preserve"> </v>
      </c>
      <c r="N55" s="3" t="str">
        <f t="shared" si="145"/>
        <v xml:space="preserve"> </v>
      </c>
      <c r="O55" s="3" t="str">
        <f t="shared" si="146"/>
        <v xml:space="preserve"> </v>
      </c>
      <c r="P55" s="3" t="str">
        <f t="shared" si="147"/>
        <v>+</v>
      </c>
      <c r="Q55" s="3" t="str">
        <f t="shared" si="148"/>
        <v>+</v>
      </c>
      <c r="R55" s="3" t="str">
        <f t="shared" si="149"/>
        <v>+</v>
      </c>
      <c r="S55" s="3" t="str">
        <f t="shared" si="150"/>
        <v>+</v>
      </c>
      <c r="T55" s="3" t="str">
        <f t="shared" si="151"/>
        <v xml:space="preserve"> </v>
      </c>
      <c r="U55" s="3" t="str">
        <f t="shared" si="152"/>
        <v xml:space="preserve"> </v>
      </c>
      <c r="V55" s="3" t="str">
        <f t="shared" si="153"/>
        <v xml:space="preserve"> </v>
      </c>
      <c r="W55" s="3" t="str">
        <f t="shared" si="154"/>
        <v xml:space="preserve"> 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>
        <v>4000</v>
      </c>
      <c r="AK55" s="2">
        <v>6000</v>
      </c>
      <c r="AL55" s="2">
        <v>11500</v>
      </c>
      <c r="AM55" s="2">
        <v>11500</v>
      </c>
      <c r="AN55" s="2"/>
      <c r="AO55" s="2"/>
      <c r="AP55" s="2"/>
      <c r="AQ55" s="2"/>
      <c r="AR55" s="105"/>
      <c r="AS55" s="2">
        <f t="shared" si="40"/>
        <v>0</v>
      </c>
      <c r="AT55" s="2">
        <f t="shared" si="41"/>
        <v>0</v>
      </c>
      <c r="AU55" s="2">
        <f t="shared" si="42"/>
        <v>0</v>
      </c>
      <c r="AV55" s="2">
        <f t="shared" si="43"/>
        <v>33000</v>
      </c>
      <c r="AW55" s="2">
        <f t="shared" si="44"/>
        <v>0</v>
      </c>
    </row>
    <row r="56" spans="1:49" s="4" customFormat="1" ht="100.5" customHeight="1">
      <c r="A56" s="160" t="s">
        <v>99</v>
      </c>
      <c r="B56" s="161" t="s">
        <v>100</v>
      </c>
      <c r="C56" s="127"/>
      <c r="D56" s="3" t="str">
        <f t="shared" ref="D56:D59" si="156">IF(X56&gt;0,"+"," ")</f>
        <v xml:space="preserve"> </v>
      </c>
      <c r="E56" s="3" t="str">
        <f t="shared" ref="E56:E59" si="157">IF(Y56&gt;0,"+"," ")</f>
        <v xml:space="preserve"> </v>
      </c>
      <c r="F56" s="3" t="str">
        <f t="shared" ref="F56:F59" si="158">IF(Z56&gt;0,"+"," ")</f>
        <v xml:space="preserve"> </v>
      </c>
      <c r="G56" s="3" t="str">
        <f t="shared" ref="G56:G59" si="159">IF(AA56&gt;0,"+"," ")</f>
        <v>+</v>
      </c>
      <c r="H56" s="3" t="str">
        <f t="shared" ref="H56:H59" si="160">IF(AB56&gt;0,"+"," ")</f>
        <v xml:space="preserve"> </v>
      </c>
      <c r="I56" s="3" t="str">
        <f t="shared" ref="I56:I59" si="161">IF(AC56&gt;0,"+"," ")</f>
        <v xml:space="preserve"> </v>
      </c>
      <c r="J56" s="3" t="str">
        <f t="shared" ref="J56:J59" si="162">IF(AD56&gt;0,"+"," ")</f>
        <v xml:space="preserve"> </v>
      </c>
      <c r="K56" s="3" t="str">
        <f t="shared" ref="K56:K59" si="163">IF(AE56&gt;0,"+"," ")</f>
        <v xml:space="preserve"> </v>
      </c>
      <c r="L56" s="3" t="str">
        <f t="shared" ref="L56:L59" si="164">IF(AF56&gt;0,"+"," ")</f>
        <v xml:space="preserve"> </v>
      </c>
      <c r="M56" s="3" t="str">
        <f t="shared" ref="M56:M59" si="165">IF(AG56&gt;0,"+"," ")</f>
        <v xml:space="preserve"> </v>
      </c>
      <c r="N56" s="3" t="str">
        <f t="shared" ref="N56:N59" si="166">IF(AH56&gt;0,"+"," ")</f>
        <v xml:space="preserve"> </v>
      </c>
      <c r="O56" s="3" t="str">
        <f t="shared" ref="O56:O59" si="167">IF(AI56&gt;0,"+"," ")</f>
        <v xml:space="preserve"> </v>
      </c>
      <c r="P56" s="3" t="str">
        <f t="shared" ref="P56:P59" si="168">IF(AJ56&gt;0,"+"," ")</f>
        <v xml:space="preserve"> </v>
      </c>
      <c r="Q56" s="3" t="str">
        <f t="shared" ref="Q56:Q59" si="169">IF(AK56&gt;0,"+"," ")</f>
        <v xml:space="preserve"> </v>
      </c>
      <c r="R56" s="3" t="str">
        <f t="shared" ref="R56:R59" si="170">IF(AL56&gt;0,"+"," ")</f>
        <v xml:space="preserve"> </v>
      </c>
      <c r="S56" s="3" t="str">
        <f t="shared" ref="S56:S59" si="171">IF(AM56&gt;0,"+"," ")</f>
        <v xml:space="preserve"> </v>
      </c>
      <c r="T56" s="3" t="str">
        <f t="shared" ref="T56:T59" si="172">IF(AN56&gt;0,"+"," ")</f>
        <v xml:space="preserve"> </v>
      </c>
      <c r="U56" s="3" t="str">
        <f t="shared" ref="U56:U59" si="173">IF(AO56&gt;0,"+"," ")</f>
        <v xml:space="preserve"> </v>
      </c>
      <c r="V56" s="3" t="str">
        <f t="shared" ref="V56:V59" si="174">IF(AP56&gt;0,"+"," ")</f>
        <v xml:space="preserve"> </v>
      </c>
      <c r="W56" s="3" t="str">
        <f t="shared" ref="W56:W59" si="175">IF(AQ56&gt;0,"+"," ")</f>
        <v xml:space="preserve"> </v>
      </c>
      <c r="X56" s="41">
        <f t="shared" ref="X56:AQ56" si="176">X58+X59</f>
        <v>0</v>
      </c>
      <c r="Y56" s="41">
        <f t="shared" si="176"/>
        <v>0</v>
      </c>
      <c r="Z56" s="41">
        <f t="shared" si="176"/>
        <v>0</v>
      </c>
      <c r="AA56" s="41">
        <f t="shared" si="176"/>
        <v>3717</v>
      </c>
      <c r="AB56" s="59">
        <f t="shared" si="176"/>
        <v>0</v>
      </c>
      <c r="AC56" s="59">
        <f t="shared" si="176"/>
        <v>0</v>
      </c>
      <c r="AD56" s="59">
        <f t="shared" si="176"/>
        <v>0</v>
      </c>
      <c r="AE56" s="59">
        <f t="shared" si="176"/>
        <v>0</v>
      </c>
      <c r="AF56" s="77">
        <f t="shared" si="176"/>
        <v>0</v>
      </c>
      <c r="AG56" s="77">
        <f t="shared" si="176"/>
        <v>0</v>
      </c>
      <c r="AH56" s="77">
        <f t="shared" si="176"/>
        <v>0</v>
      </c>
      <c r="AI56" s="77">
        <f t="shared" si="176"/>
        <v>0</v>
      </c>
      <c r="AJ56" s="95">
        <f t="shared" si="176"/>
        <v>0</v>
      </c>
      <c r="AK56" s="95">
        <f t="shared" si="176"/>
        <v>0</v>
      </c>
      <c r="AL56" s="95">
        <f t="shared" si="176"/>
        <v>0</v>
      </c>
      <c r="AM56" s="95">
        <f t="shared" si="176"/>
        <v>0</v>
      </c>
      <c r="AN56" s="41">
        <f t="shared" si="176"/>
        <v>0</v>
      </c>
      <c r="AO56" s="41">
        <f t="shared" si="176"/>
        <v>0</v>
      </c>
      <c r="AP56" s="41">
        <f t="shared" si="176"/>
        <v>0</v>
      </c>
      <c r="AQ56" s="41">
        <f t="shared" si="176"/>
        <v>0</v>
      </c>
      <c r="AR56" s="105"/>
      <c r="AS56" s="41">
        <f t="shared" ref="AS56:AS59" si="177">X56+Y56+Z56+AA56</f>
        <v>3717</v>
      </c>
      <c r="AT56" s="41">
        <f t="shared" ref="AT56:AT59" si="178">AB56+AC56+AD56+AE56</f>
        <v>0</v>
      </c>
      <c r="AU56" s="41">
        <f t="shared" ref="AU56:AU59" si="179">AF56+AG56+AH56+AI56</f>
        <v>0</v>
      </c>
      <c r="AV56" s="41">
        <f t="shared" ref="AV56:AV59" si="180">AJ56+AK56+AL56+AM56</f>
        <v>0</v>
      </c>
      <c r="AW56" s="41">
        <f t="shared" ref="AW56:AW59" si="181">AN56+AO56+AP56+AQ56</f>
        <v>0</v>
      </c>
    </row>
    <row r="57" spans="1:49" ht="23.25" customHeight="1">
      <c r="A57" s="158"/>
      <c r="B57" s="120" t="s">
        <v>13</v>
      </c>
      <c r="C57" s="2"/>
      <c r="D57" s="3" t="str">
        <f t="shared" si="156"/>
        <v xml:space="preserve"> </v>
      </c>
      <c r="E57" s="3" t="str">
        <f t="shared" si="157"/>
        <v xml:space="preserve"> </v>
      </c>
      <c r="F57" s="3" t="str">
        <f t="shared" si="158"/>
        <v xml:space="preserve"> </v>
      </c>
      <c r="G57" s="3" t="str">
        <f t="shared" si="159"/>
        <v xml:space="preserve"> </v>
      </c>
      <c r="H57" s="3" t="str">
        <f t="shared" si="160"/>
        <v xml:space="preserve"> </v>
      </c>
      <c r="I57" s="3" t="str">
        <f t="shared" si="161"/>
        <v xml:space="preserve"> </v>
      </c>
      <c r="J57" s="3" t="str">
        <f t="shared" si="162"/>
        <v xml:space="preserve"> </v>
      </c>
      <c r="K57" s="3" t="str">
        <f t="shared" si="163"/>
        <v xml:space="preserve"> </v>
      </c>
      <c r="L57" s="3" t="str">
        <f t="shared" si="164"/>
        <v xml:space="preserve"> </v>
      </c>
      <c r="M57" s="3" t="str">
        <f t="shared" si="165"/>
        <v xml:space="preserve"> </v>
      </c>
      <c r="N57" s="3" t="str">
        <f t="shared" si="166"/>
        <v xml:space="preserve"> </v>
      </c>
      <c r="O57" s="3" t="str">
        <f t="shared" si="167"/>
        <v xml:space="preserve"> </v>
      </c>
      <c r="P57" s="3" t="str">
        <f t="shared" si="168"/>
        <v xml:space="preserve"> </v>
      </c>
      <c r="Q57" s="3" t="str">
        <f t="shared" si="169"/>
        <v xml:space="preserve"> </v>
      </c>
      <c r="R57" s="3" t="str">
        <f t="shared" si="170"/>
        <v xml:space="preserve"> </v>
      </c>
      <c r="S57" s="3" t="str">
        <f t="shared" si="171"/>
        <v xml:space="preserve"> </v>
      </c>
      <c r="T57" s="3" t="str">
        <f t="shared" si="172"/>
        <v xml:space="preserve"> </v>
      </c>
      <c r="U57" s="3" t="str">
        <f t="shared" si="173"/>
        <v xml:space="preserve"> </v>
      </c>
      <c r="V57" s="3" t="str">
        <f t="shared" si="174"/>
        <v xml:space="preserve"> </v>
      </c>
      <c r="W57" s="3" t="str">
        <f t="shared" si="175"/>
        <v xml:space="preserve"> 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>
        <f t="shared" si="177"/>
        <v>0</v>
      </c>
      <c r="AT57" s="2">
        <f t="shared" si="178"/>
        <v>0</v>
      </c>
      <c r="AU57" s="2">
        <f t="shared" si="179"/>
        <v>0</v>
      </c>
      <c r="AV57" s="2">
        <f t="shared" si="180"/>
        <v>0</v>
      </c>
      <c r="AW57" s="2">
        <f t="shared" si="181"/>
        <v>0</v>
      </c>
    </row>
    <row r="58" spans="1:49" s="4" customFormat="1" ht="18.75" customHeight="1">
      <c r="A58" s="158"/>
      <c r="B58" s="120" t="s">
        <v>14</v>
      </c>
      <c r="C58" s="2"/>
      <c r="D58" s="3" t="str">
        <f t="shared" si="156"/>
        <v xml:space="preserve"> </v>
      </c>
      <c r="E58" s="3" t="str">
        <f t="shared" si="157"/>
        <v xml:space="preserve"> </v>
      </c>
      <c r="F58" s="3" t="str">
        <f t="shared" si="158"/>
        <v xml:space="preserve"> </v>
      </c>
      <c r="G58" s="3" t="str">
        <f t="shared" si="159"/>
        <v>+</v>
      </c>
      <c r="H58" s="3" t="str">
        <f t="shared" si="160"/>
        <v xml:space="preserve"> </v>
      </c>
      <c r="I58" s="3" t="str">
        <f t="shared" si="161"/>
        <v xml:space="preserve"> </v>
      </c>
      <c r="J58" s="3" t="str">
        <f t="shared" si="162"/>
        <v xml:space="preserve"> </v>
      </c>
      <c r="K58" s="3" t="str">
        <f t="shared" si="163"/>
        <v xml:space="preserve"> </v>
      </c>
      <c r="L58" s="3" t="str">
        <f t="shared" si="164"/>
        <v xml:space="preserve"> </v>
      </c>
      <c r="M58" s="3" t="str">
        <f t="shared" si="165"/>
        <v xml:space="preserve"> </v>
      </c>
      <c r="N58" s="3" t="str">
        <f t="shared" si="166"/>
        <v xml:space="preserve"> </v>
      </c>
      <c r="O58" s="3" t="str">
        <f t="shared" si="167"/>
        <v xml:space="preserve"> </v>
      </c>
      <c r="P58" s="3" t="str">
        <f t="shared" si="168"/>
        <v xml:space="preserve"> </v>
      </c>
      <c r="Q58" s="3" t="str">
        <f t="shared" si="169"/>
        <v xml:space="preserve"> </v>
      </c>
      <c r="R58" s="3" t="str">
        <f t="shared" si="170"/>
        <v xml:space="preserve"> </v>
      </c>
      <c r="S58" s="3" t="str">
        <f t="shared" si="171"/>
        <v xml:space="preserve"> </v>
      </c>
      <c r="T58" s="3" t="str">
        <f t="shared" si="172"/>
        <v xml:space="preserve"> </v>
      </c>
      <c r="U58" s="3" t="str">
        <f t="shared" si="173"/>
        <v xml:space="preserve"> </v>
      </c>
      <c r="V58" s="3" t="str">
        <f t="shared" si="174"/>
        <v xml:space="preserve"> </v>
      </c>
      <c r="W58" s="3" t="str">
        <f t="shared" si="175"/>
        <v xml:space="preserve"> </v>
      </c>
      <c r="X58" s="2"/>
      <c r="Y58" s="2"/>
      <c r="Z58" s="2"/>
      <c r="AA58" s="2">
        <v>3717</v>
      </c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05"/>
      <c r="AS58" s="2">
        <f t="shared" si="177"/>
        <v>3717</v>
      </c>
      <c r="AT58" s="2">
        <f t="shared" si="178"/>
        <v>0</v>
      </c>
      <c r="AU58" s="2">
        <f t="shared" si="179"/>
        <v>0</v>
      </c>
      <c r="AV58" s="2">
        <f t="shared" si="180"/>
        <v>0</v>
      </c>
      <c r="AW58" s="2">
        <f t="shared" si="181"/>
        <v>0</v>
      </c>
    </row>
    <row r="59" spans="1:49" s="4" customFormat="1" ht="18.75" customHeight="1">
      <c r="A59" s="159"/>
      <c r="B59" s="120" t="s">
        <v>15</v>
      </c>
      <c r="C59" s="2"/>
      <c r="D59" s="3" t="str">
        <f t="shared" si="156"/>
        <v xml:space="preserve"> </v>
      </c>
      <c r="E59" s="3" t="str">
        <f t="shared" si="157"/>
        <v xml:space="preserve"> </v>
      </c>
      <c r="F59" s="3" t="str">
        <f t="shared" si="158"/>
        <v xml:space="preserve"> </v>
      </c>
      <c r="G59" s="3" t="str">
        <f t="shared" si="159"/>
        <v xml:space="preserve"> </v>
      </c>
      <c r="H59" s="3" t="str">
        <f t="shared" si="160"/>
        <v xml:space="preserve"> </v>
      </c>
      <c r="I59" s="3" t="str">
        <f t="shared" si="161"/>
        <v xml:space="preserve"> </v>
      </c>
      <c r="J59" s="3" t="str">
        <f t="shared" si="162"/>
        <v xml:space="preserve"> </v>
      </c>
      <c r="K59" s="3" t="str">
        <f t="shared" si="163"/>
        <v xml:space="preserve"> </v>
      </c>
      <c r="L59" s="3" t="str">
        <f t="shared" si="164"/>
        <v xml:space="preserve"> </v>
      </c>
      <c r="M59" s="3" t="str">
        <f t="shared" si="165"/>
        <v xml:space="preserve"> </v>
      </c>
      <c r="N59" s="3" t="str">
        <f t="shared" si="166"/>
        <v xml:space="preserve"> </v>
      </c>
      <c r="O59" s="3" t="str">
        <f t="shared" si="167"/>
        <v xml:space="preserve"> </v>
      </c>
      <c r="P59" s="3" t="str">
        <f t="shared" si="168"/>
        <v xml:space="preserve"> </v>
      </c>
      <c r="Q59" s="3" t="str">
        <f t="shared" si="169"/>
        <v xml:space="preserve"> </v>
      </c>
      <c r="R59" s="3" t="str">
        <f t="shared" si="170"/>
        <v xml:space="preserve"> </v>
      </c>
      <c r="S59" s="3" t="str">
        <f t="shared" si="171"/>
        <v xml:space="preserve"> </v>
      </c>
      <c r="T59" s="3" t="str">
        <f t="shared" si="172"/>
        <v xml:space="preserve"> </v>
      </c>
      <c r="U59" s="3" t="str">
        <f t="shared" si="173"/>
        <v xml:space="preserve"> </v>
      </c>
      <c r="V59" s="3" t="str">
        <f t="shared" si="174"/>
        <v xml:space="preserve"> </v>
      </c>
      <c r="W59" s="3" t="str">
        <f t="shared" si="175"/>
        <v xml:space="preserve"> 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05"/>
      <c r="AS59" s="2">
        <f t="shared" si="177"/>
        <v>0</v>
      </c>
      <c r="AT59" s="2">
        <f t="shared" si="178"/>
        <v>0</v>
      </c>
      <c r="AU59" s="2">
        <f t="shared" si="179"/>
        <v>0</v>
      </c>
      <c r="AV59" s="2">
        <f t="shared" si="180"/>
        <v>0</v>
      </c>
      <c r="AW59" s="2">
        <f t="shared" si="181"/>
        <v>0</v>
      </c>
    </row>
    <row r="60" spans="1:49" s="4" customFormat="1" ht="78.75" customHeight="1">
      <c r="A60" s="128" t="s">
        <v>69</v>
      </c>
      <c r="B60" s="119" t="s">
        <v>68</v>
      </c>
      <c r="C60" s="102"/>
      <c r="D60" s="3" t="str">
        <f t="shared" si="135"/>
        <v xml:space="preserve"> </v>
      </c>
      <c r="E60" s="3" t="str">
        <f t="shared" si="136"/>
        <v xml:space="preserve"> </v>
      </c>
      <c r="F60" s="3" t="str">
        <f t="shared" si="137"/>
        <v xml:space="preserve"> </v>
      </c>
      <c r="G60" s="3" t="str">
        <f t="shared" si="138"/>
        <v>+</v>
      </c>
      <c r="H60" s="3" t="str">
        <f t="shared" si="139"/>
        <v xml:space="preserve"> </v>
      </c>
      <c r="I60" s="3" t="str">
        <f t="shared" si="140"/>
        <v xml:space="preserve"> </v>
      </c>
      <c r="J60" s="3" t="str">
        <f t="shared" si="141"/>
        <v xml:space="preserve"> </v>
      </c>
      <c r="K60" s="3" t="str">
        <f t="shared" si="142"/>
        <v xml:space="preserve"> </v>
      </c>
      <c r="L60" s="3" t="str">
        <f t="shared" si="143"/>
        <v xml:space="preserve"> </v>
      </c>
      <c r="M60" s="3" t="str">
        <f t="shared" si="144"/>
        <v xml:space="preserve"> </v>
      </c>
      <c r="N60" s="3" t="str">
        <f t="shared" si="145"/>
        <v xml:space="preserve"> </v>
      </c>
      <c r="O60" s="3" t="str">
        <f t="shared" si="146"/>
        <v xml:space="preserve"> </v>
      </c>
      <c r="P60" s="3" t="str">
        <f t="shared" si="147"/>
        <v xml:space="preserve"> </v>
      </c>
      <c r="Q60" s="3" t="str">
        <f t="shared" si="148"/>
        <v xml:space="preserve"> </v>
      </c>
      <c r="R60" s="3" t="str">
        <f t="shared" si="149"/>
        <v xml:space="preserve"> </v>
      </c>
      <c r="S60" s="3" t="str">
        <f t="shared" si="150"/>
        <v xml:space="preserve"> </v>
      </c>
      <c r="T60" s="3" t="str">
        <f t="shared" si="151"/>
        <v xml:space="preserve"> </v>
      </c>
      <c r="U60" s="3" t="str">
        <f t="shared" si="152"/>
        <v xml:space="preserve"> </v>
      </c>
      <c r="V60" s="3" t="str">
        <f t="shared" si="153"/>
        <v xml:space="preserve"> </v>
      </c>
      <c r="W60" s="3" t="str">
        <f t="shared" si="154"/>
        <v xml:space="preserve"> </v>
      </c>
      <c r="X60" s="41">
        <f t="shared" ref="X60:AQ60" si="182">X62+X63</f>
        <v>0</v>
      </c>
      <c r="Y60" s="41">
        <f t="shared" si="182"/>
        <v>0</v>
      </c>
      <c r="Z60" s="41">
        <f t="shared" si="182"/>
        <v>0</v>
      </c>
      <c r="AA60" s="41">
        <f t="shared" si="182"/>
        <v>4783</v>
      </c>
      <c r="AB60" s="59">
        <f t="shared" si="182"/>
        <v>0</v>
      </c>
      <c r="AC60" s="59">
        <f t="shared" si="182"/>
        <v>0</v>
      </c>
      <c r="AD60" s="59">
        <f t="shared" si="182"/>
        <v>0</v>
      </c>
      <c r="AE60" s="59">
        <f t="shared" si="182"/>
        <v>0</v>
      </c>
      <c r="AF60" s="77">
        <f t="shared" si="182"/>
        <v>0</v>
      </c>
      <c r="AG60" s="77">
        <f t="shared" si="182"/>
        <v>0</v>
      </c>
      <c r="AH60" s="77">
        <f t="shared" si="182"/>
        <v>0</v>
      </c>
      <c r="AI60" s="77">
        <f t="shared" si="182"/>
        <v>0</v>
      </c>
      <c r="AJ60" s="95">
        <f t="shared" si="182"/>
        <v>0</v>
      </c>
      <c r="AK60" s="95">
        <f t="shared" si="182"/>
        <v>0</v>
      </c>
      <c r="AL60" s="95">
        <f t="shared" si="182"/>
        <v>0</v>
      </c>
      <c r="AM60" s="95">
        <f t="shared" si="182"/>
        <v>0</v>
      </c>
      <c r="AN60" s="41">
        <f t="shared" si="182"/>
        <v>0</v>
      </c>
      <c r="AO60" s="41">
        <f t="shared" si="182"/>
        <v>0</v>
      </c>
      <c r="AP60" s="41">
        <f t="shared" si="182"/>
        <v>0</v>
      </c>
      <c r="AQ60" s="41">
        <f t="shared" si="182"/>
        <v>0</v>
      </c>
      <c r="AR60" s="105"/>
      <c r="AS60" s="41">
        <f t="shared" si="40"/>
        <v>4783</v>
      </c>
      <c r="AT60" s="41">
        <f t="shared" si="41"/>
        <v>0</v>
      </c>
      <c r="AU60" s="41">
        <f t="shared" si="42"/>
        <v>0</v>
      </c>
      <c r="AV60" s="41">
        <f t="shared" si="43"/>
        <v>0</v>
      </c>
      <c r="AW60" s="41">
        <f t="shared" si="44"/>
        <v>0</v>
      </c>
    </row>
    <row r="61" spans="1:49" ht="17.25" customHeight="1">
      <c r="A61" s="103"/>
      <c r="B61" s="120" t="s">
        <v>13</v>
      </c>
      <c r="C61" s="2"/>
      <c r="D61" s="3" t="str">
        <f t="shared" si="135"/>
        <v xml:space="preserve"> </v>
      </c>
      <c r="E61" s="3" t="str">
        <f t="shared" si="136"/>
        <v xml:space="preserve"> </v>
      </c>
      <c r="F61" s="3" t="str">
        <f t="shared" si="137"/>
        <v xml:space="preserve"> </v>
      </c>
      <c r="G61" s="3" t="str">
        <f t="shared" si="138"/>
        <v xml:space="preserve"> </v>
      </c>
      <c r="H61" s="3" t="str">
        <f t="shared" si="139"/>
        <v xml:space="preserve"> </v>
      </c>
      <c r="I61" s="3" t="str">
        <f t="shared" si="140"/>
        <v xml:space="preserve"> </v>
      </c>
      <c r="J61" s="3" t="str">
        <f t="shared" si="141"/>
        <v xml:space="preserve"> </v>
      </c>
      <c r="K61" s="3" t="str">
        <f t="shared" si="142"/>
        <v xml:space="preserve"> </v>
      </c>
      <c r="L61" s="3" t="str">
        <f t="shared" si="143"/>
        <v xml:space="preserve"> </v>
      </c>
      <c r="M61" s="3" t="str">
        <f t="shared" si="144"/>
        <v xml:space="preserve"> </v>
      </c>
      <c r="N61" s="3" t="str">
        <f t="shared" si="145"/>
        <v xml:space="preserve"> </v>
      </c>
      <c r="O61" s="3" t="str">
        <f t="shared" si="146"/>
        <v xml:space="preserve"> </v>
      </c>
      <c r="P61" s="3" t="str">
        <f t="shared" si="147"/>
        <v xml:space="preserve"> </v>
      </c>
      <c r="Q61" s="3" t="str">
        <f t="shared" si="148"/>
        <v xml:space="preserve"> </v>
      </c>
      <c r="R61" s="3" t="str">
        <f t="shared" si="149"/>
        <v xml:space="preserve"> </v>
      </c>
      <c r="S61" s="3" t="str">
        <f t="shared" si="150"/>
        <v xml:space="preserve"> </v>
      </c>
      <c r="T61" s="3" t="str">
        <f t="shared" si="151"/>
        <v xml:space="preserve"> </v>
      </c>
      <c r="U61" s="3" t="str">
        <f t="shared" si="152"/>
        <v xml:space="preserve"> </v>
      </c>
      <c r="V61" s="3" t="str">
        <f t="shared" si="153"/>
        <v xml:space="preserve"> </v>
      </c>
      <c r="W61" s="3" t="str">
        <f t="shared" si="154"/>
        <v xml:space="preserve"> 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>
        <f t="shared" si="40"/>
        <v>0</v>
      </c>
      <c r="AT61" s="2">
        <f t="shared" si="41"/>
        <v>0</v>
      </c>
      <c r="AU61" s="2">
        <f t="shared" si="42"/>
        <v>0</v>
      </c>
      <c r="AV61" s="2">
        <f t="shared" si="43"/>
        <v>0</v>
      </c>
      <c r="AW61" s="2">
        <f t="shared" si="44"/>
        <v>0</v>
      </c>
    </row>
    <row r="62" spans="1:49" s="4" customFormat="1" ht="18.75" customHeight="1">
      <c r="A62" s="103"/>
      <c r="B62" s="120" t="s">
        <v>14</v>
      </c>
      <c r="C62" s="2"/>
      <c r="D62" s="3" t="str">
        <f t="shared" si="135"/>
        <v xml:space="preserve"> </v>
      </c>
      <c r="E62" s="3" t="str">
        <f t="shared" si="136"/>
        <v xml:space="preserve"> </v>
      </c>
      <c r="F62" s="3" t="str">
        <f t="shared" si="137"/>
        <v xml:space="preserve"> </v>
      </c>
      <c r="G62" s="3" t="str">
        <f t="shared" si="138"/>
        <v>+</v>
      </c>
      <c r="H62" s="3" t="str">
        <f t="shared" si="139"/>
        <v xml:space="preserve"> </v>
      </c>
      <c r="I62" s="3" t="str">
        <f t="shared" si="140"/>
        <v xml:space="preserve"> </v>
      </c>
      <c r="J62" s="3" t="str">
        <f t="shared" si="141"/>
        <v xml:space="preserve"> </v>
      </c>
      <c r="K62" s="3" t="str">
        <f t="shared" si="142"/>
        <v xml:space="preserve"> </v>
      </c>
      <c r="L62" s="3" t="str">
        <f t="shared" si="143"/>
        <v xml:space="preserve"> </v>
      </c>
      <c r="M62" s="3" t="str">
        <f t="shared" si="144"/>
        <v xml:space="preserve"> </v>
      </c>
      <c r="N62" s="3" t="str">
        <f t="shared" si="145"/>
        <v xml:space="preserve"> </v>
      </c>
      <c r="O62" s="3" t="str">
        <f t="shared" si="146"/>
        <v xml:space="preserve"> </v>
      </c>
      <c r="P62" s="3" t="str">
        <f t="shared" si="147"/>
        <v xml:space="preserve"> </v>
      </c>
      <c r="Q62" s="3" t="str">
        <f t="shared" si="148"/>
        <v xml:space="preserve"> </v>
      </c>
      <c r="R62" s="3" t="str">
        <f t="shared" si="149"/>
        <v xml:space="preserve"> </v>
      </c>
      <c r="S62" s="3" t="str">
        <f t="shared" si="150"/>
        <v xml:space="preserve"> </v>
      </c>
      <c r="T62" s="3" t="str">
        <f t="shared" si="151"/>
        <v xml:space="preserve"> </v>
      </c>
      <c r="U62" s="3" t="str">
        <f t="shared" si="152"/>
        <v xml:space="preserve"> </v>
      </c>
      <c r="V62" s="3" t="str">
        <f t="shared" si="153"/>
        <v xml:space="preserve"> </v>
      </c>
      <c r="W62" s="3" t="str">
        <f t="shared" si="154"/>
        <v xml:space="preserve"> </v>
      </c>
      <c r="X62" s="2"/>
      <c r="Y62" s="2"/>
      <c r="Z62" s="2"/>
      <c r="AA62" s="2">
        <v>4783</v>
      </c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05"/>
      <c r="AS62" s="2">
        <f t="shared" si="40"/>
        <v>4783</v>
      </c>
      <c r="AT62" s="2">
        <f t="shared" si="41"/>
        <v>0</v>
      </c>
      <c r="AU62" s="2">
        <f t="shared" si="42"/>
        <v>0</v>
      </c>
      <c r="AV62" s="2">
        <f t="shared" si="43"/>
        <v>0</v>
      </c>
      <c r="AW62" s="2">
        <f t="shared" si="44"/>
        <v>0</v>
      </c>
    </row>
    <row r="63" spans="1:49" s="4" customFormat="1" ht="18.75" customHeight="1">
      <c r="A63" s="104"/>
      <c r="B63" s="120" t="s">
        <v>15</v>
      </c>
      <c r="C63" s="2"/>
      <c r="D63" s="3" t="str">
        <f t="shared" si="135"/>
        <v xml:space="preserve"> </v>
      </c>
      <c r="E63" s="3" t="str">
        <f t="shared" si="136"/>
        <v xml:space="preserve"> </v>
      </c>
      <c r="F63" s="3" t="str">
        <f t="shared" si="137"/>
        <v xml:space="preserve"> </v>
      </c>
      <c r="G63" s="3" t="str">
        <f t="shared" si="138"/>
        <v xml:space="preserve"> </v>
      </c>
      <c r="H63" s="3" t="str">
        <f t="shared" si="139"/>
        <v xml:space="preserve"> </v>
      </c>
      <c r="I63" s="3" t="str">
        <f t="shared" si="140"/>
        <v xml:space="preserve"> </v>
      </c>
      <c r="J63" s="3" t="str">
        <f t="shared" si="141"/>
        <v xml:space="preserve"> </v>
      </c>
      <c r="K63" s="3" t="str">
        <f t="shared" si="142"/>
        <v xml:space="preserve"> </v>
      </c>
      <c r="L63" s="3" t="str">
        <f t="shared" si="143"/>
        <v xml:space="preserve"> </v>
      </c>
      <c r="M63" s="3" t="str">
        <f t="shared" si="144"/>
        <v xml:space="preserve"> </v>
      </c>
      <c r="N63" s="3" t="str">
        <f t="shared" si="145"/>
        <v xml:space="preserve"> </v>
      </c>
      <c r="O63" s="3" t="str">
        <f t="shared" si="146"/>
        <v xml:space="preserve"> </v>
      </c>
      <c r="P63" s="3" t="str">
        <f t="shared" si="147"/>
        <v xml:space="preserve"> </v>
      </c>
      <c r="Q63" s="3" t="str">
        <f t="shared" si="148"/>
        <v xml:space="preserve"> </v>
      </c>
      <c r="R63" s="3" t="str">
        <f t="shared" si="149"/>
        <v xml:space="preserve"> </v>
      </c>
      <c r="S63" s="3" t="str">
        <f t="shared" si="150"/>
        <v xml:space="preserve"> </v>
      </c>
      <c r="T63" s="3" t="str">
        <f t="shared" si="151"/>
        <v xml:space="preserve"> </v>
      </c>
      <c r="U63" s="3" t="str">
        <f t="shared" si="152"/>
        <v xml:space="preserve"> </v>
      </c>
      <c r="V63" s="3" t="str">
        <f t="shared" si="153"/>
        <v xml:space="preserve"> </v>
      </c>
      <c r="W63" s="3" t="str">
        <f t="shared" si="154"/>
        <v xml:space="preserve"> 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105"/>
      <c r="AS63" s="2">
        <f t="shared" si="40"/>
        <v>0</v>
      </c>
      <c r="AT63" s="2">
        <f t="shared" si="41"/>
        <v>0</v>
      </c>
      <c r="AU63" s="2">
        <f t="shared" si="42"/>
        <v>0</v>
      </c>
      <c r="AV63" s="2">
        <f t="shared" si="43"/>
        <v>0</v>
      </c>
      <c r="AW63" s="2">
        <f t="shared" si="44"/>
        <v>0</v>
      </c>
    </row>
    <row r="64" spans="1:49" s="4" customFormat="1" ht="79.5" customHeight="1">
      <c r="A64" s="128" t="s">
        <v>70</v>
      </c>
      <c r="B64" s="119" t="s">
        <v>31</v>
      </c>
      <c r="C64" s="102"/>
      <c r="D64" s="3" t="str">
        <f t="shared" si="135"/>
        <v xml:space="preserve"> </v>
      </c>
      <c r="E64" s="3" t="str">
        <f t="shared" si="136"/>
        <v xml:space="preserve"> </v>
      </c>
      <c r="F64" s="3" t="str">
        <f t="shared" si="137"/>
        <v xml:space="preserve"> </v>
      </c>
      <c r="G64" s="3" t="str">
        <f t="shared" si="138"/>
        <v xml:space="preserve"> </v>
      </c>
      <c r="H64" s="3" t="str">
        <f t="shared" si="139"/>
        <v xml:space="preserve"> </v>
      </c>
      <c r="I64" s="3" t="str">
        <f t="shared" si="140"/>
        <v xml:space="preserve"> </v>
      </c>
      <c r="J64" s="3" t="str">
        <f t="shared" si="141"/>
        <v xml:space="preserve"> </v>
      </c>
      <c r="K64" s="3" t="str">
        <f t="shared" si="142"/>
        <v xml:space="preserve"> </v>
      </c>
      <c r="L64" s="3" t="str">
        <f t="shared" si="143"/>
        <v xml:space="preserve"> </v>
      </c>
      <c r="M64" s="3" t="str">
        <f t="shared" si="144"/>
        <v>+</v>
      </c>
      <c r="N64" s="3" t="str">
        <f t="shared" si="145"/>
        <v xml:space="preserve"> </v>
      </c>
      <c r="O64" s="3" t="str">
        <f t="shared" si="146"/>
        <v xml:space="preserve"> </v>
      </c>
      <c r="P64" s="3" t="str">
        <f t="shared" si="147"/>
        <v xml:space="preserve"> </v>
      </c>
      <c r="Q64" s="3" t="str">
        <f t="shared" si="148"/>
        <v xml:space="preserve"> </v>
      </c>
      <c r="R64" s="3" t="str">
        <f t="shared" si="149"/>
        <v xml:space="preserve"> </v>
      </c>
      <c r="S64" s="3" t="str">
        <f t="shared" si="150"/>
        <v xml:space="preserve"> </v>
      </c>
      <c r="T64" s="3" t="str">
        <f t="shared" si="151"/>
        <v>+</v>
      </c>
      <c r="U64" s="3" t="str">
        <f t="shared" si="152"/>
        <v>+</v>
      </c>
      <c r="V64" s="3" t="str">
        <f t="shared" si="153"/>
        <v xml:space="preserve"> </v>
      </c>
      <c r="W64" s="3" t="str">
        <f t="shared" si="154"/>
        <v xml:space="preserve"> </v>
      </c>
      <c r="X64" s="41">
        <f t="shared" ref="X64:AQ64" si="183">X66+X67</f>
        <v>0</v>
      </c>
      <c r="Y64" s="41">
        <f t="shared" si="183"/>
        <v>0</v>
      </c>
      <c r="Z64" s="41">
        <f t="shared" si="183"/>
        <v>0</v>
      </c>
      <c r="AA64" s="41">
        <f t="shared" si="183"/>
        <v>0</v>
      </c>
      <c r="AB64" s="59">
        <f t="shared" si="183"/>
        <v>0</v>
      </c>
      <c r="AC64" s="59">
        <f t="shared" si="183"/>
        <v>0</v>
      </c>
      <c r="AD64" s="59">
        <f t="shared" si="183"/>
        <v>0</v>
      </c>
      <c r="AE64" s="59">
        <f t="shared" si="183"/>
        <v>0</v>
      </c>
      <c r="AF64" s="77">
        <f t="shared" si="183"/>
        <v>0</v>
      </c>
      <c r="AG64" s="77">
        <f t="shared" si="183"/>
        <v>160</v>
      </c>
      <c r="AH64" s="77">
        <f t="shared" si="183"/>
        <v>0</v>
      </c>
      <c r="AI64" s="77">
        <f t="shared" si="183"/>
        <v>0</v>
      </c>
      <c r="AJ64" s="95">
        <f t="shared" si="183"/>
        <v>0</v>
      </c>
      <c r="AK64" s="95">
        <f t="shared" si="183"/>
        <v>0</v>
      </c>
      <c r="AL64" s="95">
        <f t="shared" si="183"/>
        <v>0</v>
      </c>
      <c r="AM64" s="95">
        <f t="shared" si="183"/>
        <v>0</v>
      </c>
      <c r="AN64" s="41">
        <f t="shared" si="183"/>
        <v>18000</v>
      </c>
      <c r="AO64" s="41">
        <f t="shared" si="183"/>
        <v>18000</v>
      </c>
      <c r="AP64" s="41">
        <f t="shared" si="183"/>
        <v>0</v>
      </c>
      <c r="AQ64" s="41">
        <f t="shared" si="183"/>
        <v>0</v>
      </c>
      <c r="AR64" s="105"/>
      <c r="AS64" s="41">
        <f t="shared" si="40"/>
        <v>0</v>
      </c>
      <c r="AT64" s="41">
        <f t="shared" si="41"/>
        <v>0</v>
      </c>
      <c r="AU64" s="41">
        <f t="shared" si="42"/>
        <v>160</v>
      </c>
      <c r="AV64" s="41">
        <f t="shared" si="43"/>
        <v>0</v>
      </c>
      <c r="AW64" s="41">
        <f t="shared" si="44"/>
        <v>36000</v>
      </c>
    </row>
    <row r="65" spans="1:49" ht="21.75" customHeight="1">
      <c r="A65" s="103"/>
      <c r="B65" s="120" t="s">
        <v>13</v>
      </c>
      <c r="C65" s="2"/>
      <c r="D65" s="3" t="str">
        <f t="shared" si="135"/>
        <v xml:space="preserve"> </v>
      </c>
      <c r="E65" s="3" t="str">
        <f t="shared" si="136"/>
        <v xml:space="preserve"> </v>
      </c>
      <c r="F65" s="3" t="str">
        <f t="shared" si="137"/>
        <v xml:space="preserve"> </v>
      </c>
      <c r="G65" s="3" t="str">
        <f t="shared" si="138"/>
        <v xml:space="preserve"> </v>
      </c>
      <c r="H65" s="3" t="str">
        <f t="shared" si="139"/>
        <v xml:space="preserve"> </v>
      </c>
      <c r="I65" s="3" t="str">
        <f t="shared" si="140"/>
        <v xml:space="preserve"> </v>
      </c>
      <c r="J65" s="3" t="str">
        <f t="shared" si="141"/>
        <v xml:space="preserve"> </v>
      </c>
      <c r="K65" s="3" t="str">
        <f t="shared" si="142"/>
        <v xml:space="preserve"> </v>
      </c>
      <c r="L65" s="3" t="str">
        <f t="shared" si="143"/>
        <v xml:space="preserve"> </v>
      </c>
      <c r="M65" s="3" t="str">
        <f t="shared" si="144"/>
        <v xml:space="preserve"> </v>
      </c>
      <c r="N65" s="3" t="str">
        <f t="shared" si="145"/>
        <v xml:space="preserve"> </v>
      </c>
      <c r="O65" s="3" t="str">
        <f t="shared" si="146"/>
        <v xml:space="preserve"> </v>
      </c>
      <c r="P65" s="3" t="str">
        <f t="shared" si="147"/>
        <v xml:space="preserve"> </v>
      </c>
      <c r="Q65" s="3" t="str">
        <f t="shared" si="148"/>
        <v xml:space="preserve"> </v>
      </c>
      <c r="R65" s="3" t="str">
        <f t="shared" si="149"/>
        <v xml:space="preserve"> </v>
      </c>
      <c r="S65" s="3" t="str">
        <f t="shared" si="150"/>
        <v xml:space="preserve"> </v>
      </c>
      <c r="T65" s="3" t="str">
        <f t="shared" si="151"/>
        <v xml:space="preserve"> </v>
      </c>
      <c r="U65" s="3" t="str">
        <f t="shared" si="152"/>
        <v xml:space="preserve"> </v>
      </c>
      <c r="V65" s="3" t="str">
        <f t="shared" si="153"/>
        <v xml:space="preserve"> </v>
      </c>
      <c r="W65" s="3" t="str">
        <f t="shared" si="154"/>
        <v xml:space="preserve"> 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114"/>
      <c r="AS65" s="2">
        <f t="shared" si="40"/>
        <v>0</v>
      </c>
      <c r="AT65" s="2">
        <f t="shared" si="41"/>
        <v>0</v>
      </c>
      <c r="AU65" s="2">
        <f t="shared" si="42"/>
        <v>0</v>
      </c>
      <c r="AV65" s="2">
        <f t="shared" si="43"/>
        <v>0</v>
      </c>
      <c r="AW65" s="2">
        <f t="shared" si="44"/>
        <v>0</v>
      </c>
    </row>
    <row r="66" spans="1:49" ht="15.6" customHeight="1">
      <c r="A66" s="103"/>
      <c r="B66" s="120" t="s">
        <v>14</v>
      </c>
      <c r="C66" s="2"/>
      <c r="D66" s="3" t="str">
        <f t="shared" si="135"/>
        <v xml:space="preserve"> </v>
      </c>
      <c r="E66" s="3" t="str">
        <f t="shared" si="136"/>
        <v xml:space="preserve"> </v>
      </c>
      <c r="F66" s="3" t="str">
        <f t="shared" si="137"/>
        <v xml:space="preserve"> </v>
      </c>
      <c r="G66" s="3" t="str">
        <f t="shared" si="138"/>
        <v xml:space="preserve"> </v>
      </c>
      <c r="H66" s="3" t="str">
        <f t="shared" si="139"/>
        <v xml:space="preserve"> </v>
      </c>
      <c r="I66" s="3" t="str">
        <f t="shared" si="140"/>
        <v xml:space="preserve"> </v>
      </c>
      <c r="J66" s="3" t="str">
        <f t="shared" si="141"/>
        <v xml:space="preserve"> </v>
      </c>
      <c r="K66" s="3" t="str">
        <f t="shared" si="142"/>
        <v xml:space="preserve"> </v>
      </c>
      <c r="L66" s="3" t="str">
        <f t="shared" si="143"/>
        <v xml:space="preserve"> </v>
      </c>
      <c r="M66" s="3" t="str">
        <f t="shared" si="144"/>
        <v>+</v>
      </c>
      <c r="N66" s="3" t="str">
        <f t="shared" si="145"/>
        <v xml:space="preserve"> </v>
      </c>
      <c r="O66" s="3" t="str">
        <f t="shared" si="146"/>
        <v xml:space="preserve"> </v>
      </c>
      <c r="P66" s="3" t="str">
        <f t="shared" si="147"/>
        <v xml:space="preserve"> </v>
      </c>
      <c r="Q66" s="3" t="str">
        <f t="shared" si="148"/>
        <v xml:space="preserve"> </v>
      </c>
      <c r="R66" s="3" t="str">
        <f t="shared" si="149"/>
        <v xml:space="preserve"> </v>
      </c>
      <c r="S66" s="3" t="str">
        <f t="shared" si="150"/>
        <v xml:space="preserve"> </v>
      </c>
      <c r="T66" s="3" t="str">
        <f t="shared" si="151"/>
        <v xml:space="preserve"> </v>
      </c>
      <c r="U66" s="3" t="str">
        <f t="shared" si="152"/>
        <v xml:space="preserve"> </v>
      </c>
      <c r="V66" s="3" t="str">
        <f t="shared" si="153"/>
        <v xml:space="preserve"> </v>
      </c>
      <c r="W66" s="3" t="str">
        <f t="shared" si="154"/>
        <v xml:space="preserve"> </v>
      </c>
      <c r="X66" s="2"/>
      <c r="Y66" s="2"/>
      <c r="Z66" s="2"/>
      <c r="AA66" s="2"/>
      <c r="AB66" s="2"/>
      <c r="AC66" s="2"/>
      <c r="AD66" s="2"/>
      <c r="AE66" s="2"/>
      <c r="AF66" s="2"/>
      <c r="AG66" s="2">
        <v>160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105"/>
      <c r="AS66" s="2">
        <f t="shared" si="40"/>
        <v>0</v>
      </c>
      <c r="AT66" s="2">
        <f t="shared" si="41"/>
        <v>0</v>
      </c>
      <c r="AU66" s="2">
        <f t="shared" si="42"/>
        <v>160</v>
      </c>
      <c r="AV66" s="2">
        <f t="shared" si="43"/>
        <v>0</v>
      </c>
      <c r="AW66" s="2">
        <f t="shared" si="44"/>
        <v>0</v>
      </c>
    </row>
    <row r="67" spans="1:49" ht="15.6" customHeight="1">
      <c r="A67" s="104"/>
      <c r="B67" s="120" t="s">
        <v>15</v>
      </c>
      <c r="C67" s="2"/>
      <c r="D67" s="3" t="str">
        <f t="shared" si="135"/>
        <v xml:space="preserve"> </v>
      </c>
      <c r="E67" s="3" t="str">
        <f t="shared" si="136"/>
        <v xml:space="preserve"> </v>
      </c>
      <c r="F67" s="3" t="str">
        <f t="shared" si="137"/>
        <v xml:space="preserve"> </v>
      </c>
      <c r="G67" s="3" t="str">
        <f t="shared" si="138"/>
        <v xml:space="preserve"> </v>
      </c>
      <c r="H67" s="3" t="str">
        <f t="shared" si="139"/>
        <v xml:space="preserve"> </v>
      </c>
      <c r="I67" s="3" t="str">
        <f t="shared" si="140"/>
        <v xml:space="preserve"> </v>
      </c>
      <c r="J67" s="3" t="str">
        <f t="shared" si="141"/>
        <v xml:space="preserve"> </v>
      </c>
      <c r="K67" s="3" t="str">
        <f t="shared" si="142"/>
        <v xml:space="preserve"> </v>
      </c>
      <c r="L67" s="3" t="str">
        <f t="shared" si="143"/>
        <v xml:space="preserve"> </v>
      </c>
      <c r="M67" s="3" t="str">
        <f t="shared" si="144"/>
        <v xml:space="preserve"> </v>
      </c>
      <c r="N67" s="3" t="str">
        <f t="shared" si="145"/>
        <v xml:space="preserve"> </v>
      </c>
      <c r="O67" s="3" t="str">
        <f t="shared" si="146"/>
        <v xml:space="preserve"> </v>
      </c>
      <c r="P67" s="3" t="str">
        <f t="shared" si="147"/>
        <v xml:space="preserve"> </v>
      </c>
      <c r="Q67" s="3" t="str">
        <f t="shared" si="148"/>
        <v xml:space="preserve"> </v>
      </c>
      <c r="R67" s="3" t="str">
        <f t="shared" si="149"/>
        <v xml:space="preserve"> </v>
      </c>
      <c r="S67" s="3" t="str">
        <f t="shared" si="150"/>
        <v xml:space="preserve"> </v>
      </c>
      <c r="T67" s="3" t="str">
        <f t="shared" si="151"/>
        <v>+</v>
      </c>
      <c r="U67" s="3" t="str">
        <f t="shared" si="152"/>
        <v>+</v>
      </c>
      <c r="V67" s="3" t="str">
        <f t="shared" si="153"/>
        <v xml:space="preserve"> </v>
      </c>
      <c r="W67" s="3" t="str">
        <f t="shared" si="154"/>
        <v xml:space="preserve"> 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>
        <v>18000</v>
      </c>
      <c r="AO67" s="2">
        <v>18000</v>
      </c>
      <c r="AP67" s="2"/>
      <c r="AQ67" s="2"/>
      <c r="AR67" s="105"/>
      <c r="AS67" s="2">
        <f t="shared" si="40"/>
        <v>0</v>
      </c>
      <c r="AT67" s="2">
        <f t="shared" si="41"/>
        <v>0</v>
      </c>
      <c r="AU67" s="2">
        <f t="shared" si="42"/>
        <v>0</v>
      </c>
      <c r="AV67" s="2">
        <f t="shared" si="43"/>
        <v>0</v>
      </c>
      <c r="AW67" s="2">
        <f t="shared" si="44"/>
        <v>36000</v>
      </c>
    </row>
    <row r="68" spans="1:49" s="4" customFormat="1" ht="102" customHeight="1">
      <c r="A68" s="128" t="s">
        <v>71</v>
      </c>
      <c r="B68" s="119" t="s">
        <v>39</v>
      </c>
      <c r="C68" s="102"/>
      <c r="D68" s="3" t="str">
        <f t="shared" si="135"/>
        <v xml:space="preserve"> </v>
      </c>
      <c r="E68" s="3" t="str">
        <f t="shared" si="136"/>
        <v xml:space="preserve"> </v>
      </c>
      <c r="F68" s="3" t="str">
        <f t="shared" si="137"/>
        <v xml:space="preserve"> </v>
      </c>
      <c r="G68" s="3" t="str">
        <f t="shared" si="138"/>
        <v xml:space="preserve"> </v>
      </c>
      <c r="H68" s="3" t="str">
        <f t="shared" si="139"/>
        <v xml:space="preserve"> </v>
      </c>
      <c r="I68" s="3" t="str">
        <f t="shared" si="140"/>
        <v xml:space="preserve"> </v>
      </c>
      <c r="J68" s="3" t="str">
        <f t="shared" si="141"/>
        <v xml:space="preserve"> </v>
      </c>
      <c r="K68" s="3" t="str">
        <f t="shared" si="142"/>
        <v xml:space="preserve"> </v>
      </c>
      <c r="L68" s="3" t="str">
        <f t="shared" si="143"/>
        <v xml:space="preserve"> </v>
      </c>
      <c r="M68" s="3" t="str">
        <f t="shared" si="144"/>
        <v xml:space="preserve"> </v>
      </c>
      <c r="N68" s="3" t="str">
        <f t="shared" si="145"/>
        <v xml:space="preserve"> </v>
      </c>
      <c r="O68" s="3" t="str">
        <f t="shared" si="146"/>
        <v xml:space="preserve"> </v>
      </c>
      <c r="P68" s="3" t="str">
        <f t="shared" si="147"/>
        <v xml:space="preserve"> </v>
      </c>
      <c r="Q68" s="3" t="str">
        <f t="shared" si="148"/>
        <v xml:space="preserve"> </v>
      </c>
      <c r="R68" s="3" t="str">
        <f t="shared" si="149"/>
        <v xml:space="preserve"> </v>
      </c>
      <c r="S68" s="3" t="str">
        <f t="shared" si="150"/>
        <v xml:space="preserve"> </v>
      </c>
      <c r="T68" s="3" t="str">
        <f t="shared" si="151"/>
        <v xml:space="preserve"> </v>
      </c>
      <c r="U68" s="3" t="str">
        <f t="shared" si="152"/>
        <v>+</v>
      </c>
      <c r="V68" s="3" t="str">
        <f t="shared" si="153"/>
        <v>+</v>
      </c>
      <c r="W68" s="3" t="str">
        <f t="shared" si="154"/>
        <v xml:space="preserve"> </v>
      </c>
      <c r="X68" s="41">
        <f t="shared" ref="X68:AQ68" si="184">X70+X71</f>
        <v>0</v>
      </c>
      <c r="Y68" s="41">
        <f t="shared" si="184"/>
        <v>0</v>
      </c>
      <c r="Z68" s="41">
        <f t="shared" si="184"/>
        <v>0</v>
      </c>
      <c r="AA68" s="41">
        <f t="shared" si="184"/>
        <v>0</v>
      </c>
      <c r="AB68" s="59">
        <f t="shared" si="184"/>
        <v>0</v>
      </c>
      <c r="AC68" s="59">
        <f t="shared" si="184"/>
        <v>0</v>
      </c>
      <c r="AD68" s="59">
        <f t="shared" si="184"/>
        <v>0</v>
      </c>
      <c r="AE68" s="59">
        <f t="shared" si="184"/>
        <v>0</v>
      </c>
      <c r="AF68" s="77">
        <f t="shared" si="184"/>
        <v>0</v>
      </c>
      <c r="AG68" s="77">
        <f t="shared" si="184"/>
        <v>0</v>
      </c>
      <c r="AH68" s="77">
        <f t="shared" si="184"/>
        <v>0</v>
      </c>
      <c r="AI68" s="77">
        <f t="shared" si="184"/>
        <v>0</v>
      </c>
      <c r="AJ68" s="95">
        <f t="shared" si="184"/>
        <v>0</v>
      </c>
      <c r="AK68" s="95">
        <f t="shared" si="184"/>
        <v>0</v>
      </c>
      <c r="AL68" s="95">
        <f t="shared" si="184"/>
        <v>0</v>
      </c>
      <c r="AM68" s="95">
        <f t="shared" si="184"/>
        <v>0</v>
      </c>
      <c r="AN68" s="41">
        <f t="shared" si="184"/>
        <v>0</v>
      </c>
      <c r="AO68" s="41">
        <f t="shared" si="184"/>
        <v>19000</v>
      </c>
      <c r="AP68" s="41">
        <f t="shared" si="184"/>
        <v>30000</v>
      </c>
      <c r="AQ68" s="41">
        <f t="shared" si="184"/>
        <v>0</v>
      </c>
      <c r="AR68" s="105"/>
      <c r="AS68" s="41">
        <f t="shared" si="40"/>
        <v>0</v>
      </c>
      <c r="AT68" s="41">
        <f t="shared" si="41"/>
        <v>0</v>
      </c>
      <c r="AU68" s="41">
        <f t="shared" si="42"/>
        <v>0</v>
      </c>
      <c r="AV68" s="41">
        <f t="shared" si="43"/>
        <v>0</v>
      </c>
      <c r="AW68" s="41">
        <f t="shared" si="44"/>
        <v>49000</v>
      </c>
    </row>
    <row r="69" spans="1:49" s="4" customFormat="1" ht="30.75" customHeight="1">
      <c r="A69" s="103"/>
      <c r="B69" s="120" t="s">
        <v>13</v>
      </c>
      <c r="C69" s="2"/>
      <c r="D69" s="3" t="str">
        <f t="shared" ref="D69:D71" si="185">IF(X69&gt;0,"+"," ")</f>
        <v xml:space="preserve"> </v>
      </c>
      <c r="E69" s="3" t="str">
        <f t="shared" ref="E69:E71" si="186">IF(Y69&gt;0,"+"," ")</f>
        <v xml:space="preserve"> </v>
      </c>
      <c r="F69" s="3" t="str">
        <f t="shared" ref="F69:F71" si="187">IF(Z69&gt;0,"+"," ")</f>
        <v xml:space="preserve"> </v>
      </c>
      <c r="G69" s="3" t="str">
        <f t="shared" ref="G69:G71" si="188">IF(AA69&gt;0,"+"," ")</f>
        <v xml:space="preserve"> </v>
      </c>
      <c r="H69" s="3" t="str">
        <f t="shared" ref="H69:H71" si="189">IF(AB69&gt;0,"+"," ")</f>
        <v xml:space="preserve"> </v>
      </c>
      <c r="I69" s="3" t="str">
        <f t="shared" ref="I69:I71" si="190">IF(AC69&gt;0,"+"," ")</f>
        <v xml:space="preserve"> </v>
      </c>
      <c r="J69" s="3" t="str">
        <f t="shared" ref="J69:J71" si="191">IF(AD69&gt;0,"+"," ")</f>
        <v xml:space="preserve"> </v>
      </c>
      <c r="K69" s="3" t="str">
        <f t="shared" ref="K69:K71" si="192">IF(AE69&gt;0,"+"," ")</f>
        <v xml:space="preserve"> </v>
      </c>
      <c r="L69" s="3" t="str">
        <f t="shared" ref="L69:L71" si="193">IF(AF69&gt;0,"+"," ")</f>
        <v xml:space="preserve"> </v>
      </c>
      <c r="M69" s="3" t="str">
        <f t="shared" ref="M69:M71" si="194">IF(AG69&gt;0,"+"," ")</f>
        <v xml:space="preserve"> </v>
      </c>
      <c r="N69" s="3" t="str">
        <f t="shared" ref="N69:N71" si="195">IF(AH69&gt;0,"+"," ")</f>
        <v xml:space="preserve"> </v>
      </c>
      <c r="O69" s="3" t="str">
        <f t="shared" ref="O69:O71" si="196">IF(AI69&gt;0,"+"," ")</f>
        <v xml:space="preserve"> </v>
      </c>
      <c r="P69" s="3" t="str">
        <f t="shared" ref="P69:P71" si="197">IF(AJ69&gt;0,"+"," ")</f>
        <v xml:space="preserve"> </v>
      </c>
      <c r="Q69" s="3" t="str">
        <f t="shared" ref="Q69:Q71" si="198">IF(AK69&gt;0,"+"," ")</f>
        <v xml:space="preserve"> </v>
      </c>
      <c r="R69" s="3" t="str">
        <f t="shared" ref="R69:R71" si="199">IF(AL69&gt;0,"+"," ")</f>
        <v xml:space="preserve"> </v>
      </c>
      <c r="S69" s="3" t="str">
        <f t="shared" ref="S69:S71" si="200">IF(AM69&gt;0,"+"," ")</f>
        <v xml:space="preserve"> </v>
      </c>
      <c r="T69" s="3" t="str">
        <f t="shared" ref="T69:T71" si="201">IF(AN69&gt;0,"+"," ")</f>
        <v xml:space="preserve"> </v>
      </c>
      <c r="U69" s="3" t="str">
        <f t="shared" ref="U69:U71" si="202">IF(AO69&gt;0,"+"," ")</f>
        <v xml:space="preserve"> </v>
      </c>
      <c r="V69" s="3" t="str">
        <f t="shared" ref="V69:V71" si="203">IF(AP69&gt;0,"+"," ")</f>
        <v xml:space="preserve"> </v>
      </c>
      <c r="W69" s="3" t="str">
        <f t="shared" ref="W69:W71" si="204">IF(AQ69&gt;0,"+"," ")</f>
        <v xml:space="preserve"> 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109"/>
      <c r="AS69" s="2">
        <f t="shared" si="40"/>
        <v>0</v>
      </c>
      <c r="AT69" s="2">
        <f t="shared" si="41"/>
        <v>0</v>
      </c>
      <c r="AU69" s="2">
        <f t="shared" si="42"/>
        <v>0</v>
      </c>
      <c r="AV69" s="2">
        <f t="shared" si="43"/>
        <v>0</v>
      </c>
      <c r="AW69" s="2">
        <f t="shared" si="44"/>
        <v>0</v>
      </c>
    </row>
    <row r="70" spans="1:49" ht="18.75" customHeight="1">
      <c r="A70" s="103"/>
      <c r="B70" s="120" t="s">
        <v>14</v>
      </c>
      <c r="C70" s="2"/>
      <c r="D70" s="3" t="str">
        <f t="shared" si="185"/>
        <v xml:space="preserve"> </v>
      </c>
      <c r="E70" s="3" t="str">
        <f t="shared" si="186"/>
        <v xml:space="preserve"> </v>
      </c>
      <c r="F70" s="3" t="str">
        <f t="shared" si="187"/>
        <v xml:space="preserve"> </v>
      </c>
      <c r="G70" s="3" t="str">
        <f t="shared" si="188"/>
        <v xml:space="preserve"> </v>
      </c>
      <c r="H70" s="3" t="str">
        <f t="shared" si="189"/>
        <v xml:space="preserve"> </v>
      </c>
      <c r="I70" s="3" t="str">
        <f t="shared" si="190"/>
        <v xml:space="preserve"> </v>
      </c>
      <c r="J70" s="3" t="str">
        <f t="shared" si="191"/>
        <v xml:space="preserve"> </v>
      </c>
      <c r="K70" s="3" t="str">
        <f t="shared" si="192"/>
        <v xml:space="preserve"> </v>
      </c>
      <c r="L70" s="3" t="str">
        <f t="shared" si="193"/>
        <v xml:space="preserve"> </v>
      </c>
      <c r="M70" s="3" t="str">
        <f t="shared" si="194"/>
        <v xml:space="preserve"> </v>
      </c>
      <c r="N70" s="3" t="str">
        <f t="shared" si="195"/>
        <v xml:space="preserve"> </v>
      </c>
      <c r="O70" s="3" t="str">
        <f t="shared" si="196"/>
        <v xml:space="preserve"> </v>
      </c>
      <c r="P70" s="3" t="str">
        <f t="shared" si="197"/>
        <v xml:space="preserve"> </v>
      </c>
      <c r="Q70" s="3" t="str">
        <f t="shared" si="198"/>
        <v xml:space="preserve"> </v>
      </c>
      <c r="R70" s="3" t="str">
        <f t="shared" si="199"/>
        <v xml:space="preserve"> </v>
      </c>
      <c r="S70" s="3" t="str">
        <f t="shared" si="200"/>
        <v xml:space="preserve"> </v>
      </c>
      <c r="T70" s="3" t="str">
        <f t="shared" si="201"/>
        <v xml:space="preserve"> </v>
      </c>
      <c r="U70" s="3" t="str">
        <f t="shared" si="202"/>
        <v xml:space="preserve"> </v>
      </c>
      <c r="V70" s="3" t="str">
        <f t="shared" si="203"/>
        <v xml:space="preserve"> </v>
      </c>
      <c r="W70" s="3" t="str">
        <f t="shared" si="204"/>
        <v xml:space="preserve"> </v>
      </c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S70" s="2">
        <f t="shared" si="40"/>
        <v>0</v>
      </c>
      <c r="AT70" s="2">
        <f t="shared" si="41"/>
        <v>0</v>
      </c>
      <c r="AU70" s="2">
        <f t="shared" si="42"/>
        <v>0</v>
      </c>
      <c r="AV70" s="2">
        <f t="shared" si="43"/>
        <v>0</v>
      </c>
      <c r="AW70" s="2">
        <f t="shared" si="44"/>
        <v>0</v>
      </c>
    </row>
    <row r="71" spans="1:49" s="4" customFormat="1" ht="18.75" customHeight="1">
      <c r="A71" s="104"/>
      <c r="B71" s="120" t="s">
        <v>15</v>
      </c>
      <c r="C71" s="2"/>
      <c r="D71" s="3" t="str">
        <f t="shared" si="185"/>
        <v xml:space="preserve"> </v>
      </c>
      <c r="E71" s="3" t="str">
        <f t="shared" si="186"/>
        <v xml:space="preserve"> </v>
      </c>
      <c r="F71" s="3" t="str">
        <f t="shared" si="187"/>
        <v xml:space="preserve"> </v>
      </c>
      <c r="G71" s="3" t="str">
        <f t="shared" si="188"/>
        <v xml:space="preserve"> </v>
      </c>
      <c r="H71" s="3" t="str">
        <f t="shared" si="189"/>
        <v xml:space="preserve"> </v>
      </c>
      <c r="I71" s="3" t="str">
        <f t="shared" si="190"/>
        <v xml:space="preserve"> </v>
      </c>
      <c r="J71" s="3" t="str">
        <f t="shared" si="191"/>
        <v xml:space="preserve"> </v>
      </c>
      <c r="K71" s="3" t="str">
        <f t="shared" si="192"/>
        <v xml:space="preserve"> </v>
      </c>
      <c r="L71" s="3" t="str">
        <f t="shared" si="193"/>
        <v xml:space="preserve"> </v>
      </c>
      <c r="M71" s="3" t="str">
        <f t="shared" si="194"/>
        <v xml:space="preserve"> </v>
      </c>
      <c r="N71" s="3" t="str">
        <f t="shared" si="195"/>
        <v xml:space="preserve"> </v>
      </c>
      <c r="O71" s="3" t="str">
        <f t="shared" si="196"/>
        <v xml:space="preserve"> </v>
      </c>
      <c r="P71" s="3" t="str">
        <f t="shared" si="197"/>
        <v xml:space="preserve"> </v>
      </c>
      <c r="Q71" s="3" t="str">
        <f t="shared" si="198"/>
        <v xml:space="preserve"> </v>
      </c>
      <c r="R71" s="3" t="str">
        <f t="shared" si="199"/>
        <v xml:space="preserve"> </v>
      </c>
      <c r="S71" s="3" t="str">
        <f t="shared" si="200"/>
        <v xml:space="preserve"> </v>
      </c>
      <c r="T71" s="3" t="str">
        <f t="shared" si="201"/>
        <v xml:space="preserve"> </v>
      </c>
      <c r="U71" s="3" t="str">
        <f t="shared" si="202"/>
        <v>+</v>
      </c>
      <c r="V71" s="3" t="str">
        <f t="shared" si="203"/>
        <v>+</v>
      </c>
      <c r="W71" s="3" t="str">
        <f t="shared" si="204"/>
        <v xml:space="preserve"> 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>
        <v>19000</v>
      </c>
      <c r="AP71" s="2">
        <v>30000</v>
      </c>
      <c r="AQ71" s="2"/>
      <c r="AR71" s="109"/>
      <c r="AS71" s="2">
        <f t="shared" si="40"/>
        <v>0</v>
      </c>
      <c r="AT71" s="2">
        <f t="shared" si="41"/>
        <v>0</v>
      </c>
      <c r="AU71" s="2">
        <f t="shared" si="42"/>
        <v>0</v>
      </c>
      <c r="AV71" s="2">
        <f t="shared" si="43"/>
        <v>0</v>
      </c>
      <c r="AW71" s="2">
        <f t="shared" si="44"/>
        <v>49000</v>
      </c>
    </row>
    <row r="72" spans="1:49" s="4" customFormat="1" ht="18.75" customHeight="1">
      <c r="A72" s="203" t="s">
        <v>8</v>
      </c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2"/>
      <c r="AP72" s="2"/>
      <c r="AQ72" s="125"/>
      <c r="AR72" s="112"/>
      <c r="AS72" s="125"/>
      <c r="AT72" s="125"/>
      <c r="AU72" s="125"/>
      <c r="AV72" s="125"/>
      <c r="AW72" s="125"/>
    </row>
    <row r="73" spans="1:49" s="4" customFormat="1" ht="82.5" customHeight="1">
      <c r="A73" s="128" t="s">
        <v>72</v>
      </c>
      <c r="B73" s="119" t="s">
        <v>16</v>
      </c>
      <c r="C73" s="102"/>
      <c r="D73" s="3" t="str">
        <f t="shared" ref="D73:D80" si="205">IF(X73&gt;0,"+"," ")</f>
        <v xml:space="preserve"> </v>
      </c>
      <c r="E73" s="3" t="str">
        <f t="shared" ref="E73:E80" si="206">IF(Y73&gt;0,"+"," ")</f>
        <v xml:space="preserve"> </v>
      </c>
      <c r="F73" s="3" t="str">
        <f t="shared" ref="F73:F80" si="207">IF(Z73&gt;0,"+"," ")</f>
        <v xml:space="preserve"> </v>
      </c>
      <c r="G73" s="3" t="str">
        <f t="shared" ref="G73:G80" si="208">IF(AA73&gt;0,"+"," ")</f>
        <v>+</v>
      </c>
      <c r="H73" s="3" t="str">
        <f t="shared" ref="H73:H80" si="209">IF(AB73&gt;0,"+"," ")</f>
        <v xml:space="preserve"> </v>
      </c>
      <c r="I73" s="3" t="str">
        <f t="shared" ref="I73:I80" si="210">IF(AC73&gt;0,"+"," ")</f>
        <v xml:space="preserve"> </v>
      </c>
      <c r="J73" s="3" t="str">
        <f t="shared" ref="J73:J80" si="211">IF(AD73&gt;0,"+"," ")</f>
        <v xml:space="preserve"> </v>
      </c>
      <c r="K73" s="3" t="str">
        <f t="shared" ref="K73:K80" si="212">IF(AE73&gt;0,"+"," ")</f>
        <v xml:space="preserve"> </v>
      </c>
      <c r="L73" s="3" t="str">
        <f t="shared" ref="L73:L80" si="213">IF(AF73&gt;0,"+"," ")</f>
        <v xml:space="preserve"> </v>
      </c>
      <c r="M73" s="3" t="str">
        <f t="shared" ref="M73:M80" si="214">IF(AG73&gt;0,"+"," ")</f>
        <v xml:space="preserve"> </v>
      </c>
      <c r="N73" s="3" t="str">
        <f t="shared" ref="N73:N80" si="215">IF(AH73&gt;0,"+"," ")</f>
        <v xml:space="preserve"> </v>
      </c>
      <c r="O73" s="3" t="str">
        <f t="shared" ref="O73:O80" si="216">IF(AI73&gt;0,"+"," ")</f>
        <v xml:space="preserve"> </v>
      </c>
      <c r="P73" s="3" t="str">
        <f t="shared" ref="P73:P80" si="217">IF(AJ73&gt;0,"+"," ")</f>
        <v xml:space="preserve"> </v>
      </c>
      <c r="Q73" s="3" t="str">
        <f t="shared" ref="Q73:Q80" si="218">IF(AK73&gt;0,"+"," ")</f>
        <v xml:space="preserve"> </v>
      </c>
      <c r="R73" s="3" t="str">
        <f t="shared" ref="R73:R80" si="219">IF(AL73&gt;0,"+"," ")</f>
        <v xml:space="preserve"> </v>
      </c>
      <c r="S73" s="3" t="str">
        <f t="shared" ref="S73:S80" si="220">IF(AM73&gt;0,"+"," ")</f>
        <v xml:space="preserve"> </v>
      </c>
      <c r="T73" s="3" t="str">
        <f t="shared" ref="T73:T80" si="221">IF(AN73&gt;0,"+"," ")</f>
        <v xml:space="preserve"> </v>
      </c>
      <c r="U73" s="3" t="str">
        <f t="shared" ref="U73:U80" si="222">IF(AO73&gt;0,"+"," ")</f>
        <v xml:space="preserve"> </v>
      </c>
      <c r="V73" s="3" t="str">
        <f t="shared" ref="V73:V80" si="223">IF(AP73&gt;0,"+"," ")</f>
        <v xml:space="preserve"> </v>
      </c>
      <c r="W73" s="3" t="str">
        <f t="shared" ref="W73:W80" si="224">IF(AQ73&gt;0,"+"," ")</f>
        <v xml:space="preserve"> </v>
      </c>
      <c r="X73" s="41">
        <f t="shared" ref="X73:AQ73" si="225">X75+X76</f>
        <v>0</v>
      </c>
      <c r="Y73" s="41">
        <f t="shared" si="225"/>
        <v>0</v>
      </c>
      <c r="Z73" s="41">
        <f t="shared" si="225"/>
        <v>0</v>
      </c>
      <c r="AA73" s="41">
        <f t="shared" si="225"/>
        <v>10000</v>
      </c>
      <c r="AB73" s="59">
        <f t="shared" si="225"/>
        <v>0</v>
      </c>
      <c r="AC73" s="59">
        <f t="shared" si="225"/>
        <v>0</v>
      </c>
      <c r="AD73" s="59">
        <f t="shared" si="225"/>
        <v>0</v>
      </c>
      <c r="AE73" s="59">
        <f t="shared" si="225"/>
        <v>0</v>
      </c>
      <c r="AF73" s="77">
        <f t="shared" si="225"/>
        <v>0</v>
      </c>
      <c r="AG73" s="77">
        <f t="shared" si="225"/>
        <v>0</v>
      </c>
      <c r="AH73" s="77">
        <f t="shared" si="225"/>
        <v>0</v>
      </c>
      <c r="AI73" s="77">
        <f t="shared" si="225"/>
        <v>0</v>
      </c>
      <c r="AJ73" s="95">
        <f t="shared" si="225"/>
        <v>0</v>
      </c>
      <c r="AK73" s="95">
        <f t="shared" si="225"/>
        <v>0</v>
      </c>
      <c r="AL73" s="95">
        <f t="shared" si="225"/>
        <v>0</v>
      </c>
      <c r="AM73" s="95">
        <f t="shared" si="225"/>
        <v>0</v>
      </c>
      <c r="AN73" s="41">
        <f t="shared" si="225"/>
        <v>0</v>
      </c>
      <c r="AO73" s="41">
        <f t="shared" si="225"/>
        <v>0</v>
      </c>
      <c r="AP73" s="41">
        <f t="shared" si="225"/>
        <v>0</v>
      </c>
      <c r="AQ73" s="41">
        <f t="shared" si="225"/>
        <v>0</v>
      </c>
      <c r="AR73" s="112"/>
      <c r="AS73" s="41">
        <f t="shared" si="40"/>
        <v>10000</v>
      </c>
      <c r="AT73" s="41">
        <f t="shared" si="41"/>
        <v>0</v>
      </c>
      <c r="AU73" s="41">
        <f t="shared" si="42"/>
        <v>0</v>
      </c>
      <c r="AV73" s="41">
        <f t="shared" si="43"/>
        <v>0</v>
      </c>
      <c r="AW73" s="41">
        <f t="shared" si="44"/>
        <v>0</v>
      </c>
    </row>
    <row r="74" spans="1:49" ht="22.5" customHeight="1">
      <c r="A74" s="103"/>
      <c r="B74" s="18" t="s">
        <v>13</v>
      </c>
      <c r="C74" s="2"/>
      <c r="D74" s="3" t="str">
        <f t="shared" si="205"/>
        <v xml:space="preserve"> </v>
      </c>
      <c r="E74" s="3" t="str">
        <f t="shared" si="206"/>
        <v xml:space="preserve"> </v>
      </c>
      <c r="F74" s="3" t="str">
        <f t="shared" si="207"/>
        <v xml:space="preserve"> </v>
      </c>
      <c r="G74" s="3" t="str">
        <f t="shared" si="208"/>
        <v xml:space="preserve"> </v>
      </c>
      <c r="H74" s="3" t="str">
        <f t="shared" si="209"/>
        <v xml:space="preserve"> </v>
      </c>
      <c r="I74" s="3" t="str">
        <f t="shared" si="210"/>
        <v xml:space="preserve"> </v>
      </c>
      <c r="J74" s="3" t="str">
        <f t="shared" si="211"/>
        <v xml:space="preserve"> </v>
      </c>
      <c r="K74" s="3" t="str">
        <f t="shared" si="212"/>
        <v xml:space="preserve"> </v>
      </c>
      <c r="L74" s="3" t="str">
        <f t="shared" si="213"/>
        <v xml:space="preserve"> </v>
      </c>
      <c r="M74" s="3" t="str">
        <f t="shared" si="214"/>
        <v xml:space="preserve"> </v>
      </c>
      <c r="N74" s="3" t="str">
        <f t="shared" si="215"/>
        <v xml:space="preserve"> </v>
      </c>
      <c r="O74" s="3" t="str">
        <f t="shared" si="216"/>
        <v xml:space="preserve"> </v>
      </c>
      <c r="P74" s="3" t="str">
        <f t="shared" si="217"/>
        <v xml:space="preserve"> </v>
      </c>
      <c r="Q74" s="3" t="str">
        <f t="shared" si="218"/>
        <v xml:space="preserve"> </v>
      </c>
      <c r="R74" s="3" t="str">
        <f t="shared" si="219"/>
        <v xml:space="preserve"> </v>
      </c>
      <c r="S74" s="3" t="str">
        <f t="shared" si="220"/>
        <v xml:space="preserve"> </v>
      </c>
      <c r="T74" s="3" t="str">
        <f t="shared" si="221"/>
        <v xml:space="preserve"> </v>
      </c>
      <c r="U74" s="3" t="str">
        <f t="shared" si="222"/>
        <v xml:space="preserve"> </v>
      </c>
      <c r="V74" s="3" t="str">
        <f t="shared" si="223"/>
        <v xml:space="preserve"> </v>
      </c>
      <c r="W74" s="3" t="str">
        <f t="shared" si="224"/>
        <v xml:space="preserve"> </v>
      </c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"/>
      <c r="AK74" s="2"/>
      <c r="AL74" s="2"/>
      <c r="AM74" s="2"/>
      <c r="AN74" s="23"/>
      <c r="AO74" s="23"/>
      <c r="AP74" s="23"/>
      <c r="AQ74" s="23"/>
      <c r="AS74" s="23">
        <f t="shared" si="40"/>
        <v>0</v>
      </c>
      <c r="AT74" s="23">
        <f t="shared" si="41"/>
        <v>0</v>
      </c>
      <c r="AU74" s="23">
        <f t="shared" si="42"/>
        <v>0</v>
      </c>
      <c r="AV74" s="23">
        <f t="shared" si="43"/>
        <v>0</v>
      </c>
      <c r="AW74" s="23">
        <f t="shared" si="44"/>
        <v>0</v>
      </c>
    </row>
    <row r="75" spans="1:49" s="4" customFormat="1" ht="18.75" customHeight="1">
      <c r="A75" s="103"/>
      <c r="B75" s="18" t="s">
        <v>14</v>
      </c>
      <c r="C75" s="2"/>
      <c r="D75" s="3" t="str">
        <f t="shared" si="205"/>
        <v xml:space="preserve"> </v>
      </c>
      <c r="E75" s="3" t="str">
        <f t="shared" si="206"/>
        <v xml:space="preserve"> </v>
      </c>
      <c r="F75" s="3" t="str">
        <f t="shared" si="207"/>
        <v xml:space="preserve"> </v>
      </c>
      <c r="G75" s="3" t="str">
        <f t="shared" si="208"/>
        <v>+</v>
      </c>
      <c r="H75" s="3" t="str">
        <f t="shared" si="209"/>
        <v xml:space="preserve"> </v>
      </c>
      <c r="I75" s="3" t="str">
        <f t="shared" si="210"/>
        <v xml:space="preserve"> </v>
      </c>
      <c r="J75" s="3" t="str">
        <f t="shared" si="211"/>
        <v xml:space="preserve"> </v>
      </c>
      <c r="K75" s="3" t="str">
        <f t="shared" si="212"/>
        <v xml:space="preserve"> </v>
      </c>
      <c r="L75" s="3" t="str">
        <f t="shared" si="213"/>
        <v xml:space="preserve"> </v>
      </c>
      <c r="M75" s="3" t="str">
        <f t="shared" si="214"/>
        <v xml:space="preserve"> </v>
      </c>
      <c r="N75" s="3" t="str">
        <f t="shared" si="215"/>
        <v xml:space="preserve"> </v>
      </c>
      <c r="O75" s="3" t="str">
        <f t="shared" si="216"/>
        <v xml:space="preserve"> </v>
      </c>
      <c r="P75" s="3" t="str">
        <f t="shared" si="217"/>
        <v xml:space="preserve"> </v>
      </c>
      <c r="Q75" s="3" t="str">
        <f t="shared" si="218"/>
        <v xml:space="preserve"> </v>
      </c>
      <c r="R75" s="3" t="str">
        <f t="shared" si="219"/>
        <v xml:space="preserve"> </v>
      </c>
      <c r="S75" s="3" t="str">
        <f t="shared" si="220"/>
        <v xml:space="preserve"> </v>
      </c>
      <c r="T75" s="3" t="str">
        <f t="shared" si="221"/>
        <v xml:space="preserve"> </v>
      </c>
      <c r="U75" s="3" t="str">
        <f t="shared" si="222"/>
        <v xml:space="preserve"> </v>
      </c>
      <c r="V75" s="3" t="str">
        <f t="shared" si="223"/>
        <v xml:space="preserve"> </v>
      </c>
      <c r="W75" s="3" t="str">
        <f t="shared" si="224"/>
        <v xml:space="preserve"> </v>
      </c>
      <c r="X75" s="23"/>
      <c r="Y75" s="23"/>
      <c r="Z75" s="23"/>
      <c r="AA75" s="23">
        <v>10000</v>
      </c>
      <c r="AB75" s="23"/>
      <c r="AC75" s="23"/>
      <c r="AD75" s="23"/>
      <c r="AE75" s="23"/>
      <c r="AF75" s="23"/>
      <c r="AG75" s="23"/>
      <c r="AH75" s="23"/>
      <c r="AI75" s="23"/>
      <c r="AJ75" s="2"/>
      <c r="AK75" s="2"/>
      <c r="AL75" s="2"/>
      <c r="AM75" s="2"/>
      <c r="AN75" s="23"/>
      <c r="AO75" s="23"/>
      <c r="AP75" s="23"/>
      <c r="AQ75" s="23"/>
      <c r="AR75" s="112"/>
      <c r="AS75" s="23">
        <f t="shared" si="40"/>
        <v>10000</v>
      </c>
      <c r="AT75" s="23">
        <f t="shared" si="41"/>
        <v>0</v>
      </c>
      <c r="AU75" s="23">
        <f t="shared" si="42"/>
        <v>0</v>
      </c>
      <c r="AV75" s="23">
        <f t="shared" si="43"/>
        <v>0</v>
      </c>
      <c r="AW75" s="23">
        <f t="shared" si="44"/>
        <v>0</v>
      </c>
    </row>
    <row r="76" spans="1:49" s="4" customFormat="1" ht="18.75" customHeight="1">
      <c r="A76" s="104"/>
      <c r="B76" s="18" t="s">
        <v>15</v>
      </c>
      <c r="C76" s="2"/>
      <c r="D76" s="3" t="str">
        <f t="shared" si="205"/>
        <v xml:space="preserve"> </v>
      </c>
      <c r="E76" s="3" t="str">
        <f t="shared" si="206"/>
        <v xml:space="preserve"> </v>
      </c>
      <c r="F76" s="3" t="str">
        <f t="shared" si="207"/>
        <v xml:space="preserve"> </v>
      </c>
      <c r="G76" s="3" t="str">
        <f t="shared" si="208"/>
        <v xml:space="preserve"> </v>
      </c>
      <c r="H76" s="3" t="str">
        <f t="shared" si="209"/>
        <v xml:space="preserve"> </v>
      </c>
      <c r="I76" s="3" t="str">
        <f t="shared" si="210"/>
        <v xml:space="preserve"> </v>
      </c>
      <c r="J76" s="3" t="str">
        <f t="shared" si="211"/>
        <v xml:space="preserve"> </v>
      </c>
      <c r="K76" s="3" t="str">
        <f t="shared" si="212"/>
        <v xml:space="preserve"> </v>
      </c>
      <c r="L76" s="3" t="str">
        <f t="shared" si="213"/>
        <v xml:space="preserve"> </v>
      </c>
      <c r="M76" s="3" t="str">
        <f t="shared" si="214"/>
        <v xml:space="preserve"> </v>
      </c>
      <c r="N76" s="3" t="str">
        <f t="shared" si="215"/>
        <v xml:space="preserve"> </v>
      </c>
      <c r="O76" s="3" t="str">
        <f t="shared" si="216"/>
        <v xml:space="preserve"> </v>
      </c>
      <c r="P76" s="3" t="str">
        <f t="shared" si="217"/>
        <v xml:space="preserve"> </v>
      </c>
      <c r="Q76" s="3" t="str">
        <f t="shared" si="218"/>
        <v xml:space="preserve"> </v>
      </c>
      <c r="R76" s="3" t="str">
        <f t="shared" si="219"/>
        <v xml:space="preserve"> </v>
      </c>
      <c r="S76" s="3" t="str">
        <f t="shared" si="220"/>
        <v xml:space="preserve"> </v>
      </c>
      <c r="T76" s="3" t="str">
        <f t="shared" si="221"/>
        <v xml:space="preserve"> </v>
      </c>
      <c r="U76" s="3" t="str">
        <f t="shared" si="222"/>
        <v xml:space="preserve"> </v>
      </c>
      <c r="V76" s="3" t="str">
        <f t="shared" si="223"/>
        <v xml:space="preserve"> </v>
      </c>
      <c r="W76" s="3" t="str">
        <f t="shared" si="224"/>
        <v xml:space="preserve"> </v>
      </c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"/>
      <c r="AK76" s="2"/>
      <c r="AL76" s="2"/>
      <c r="AM76" s="2"/>
      <c r="AN76" s="23"/>
      <c r="AO76" s="23"/>
      <c r="AP76" s="23"/>
      <c r="AQ76" s="23"/>
      <c r="AR76" s="112"/>
      <c r="AS76" s="23">
        <f t="shared" si="40"/>
        <v>0</v>
      </c>
      <c r="AT76" s="23">
        <f t="shared" si="41"/>
        <v>0</v>
      </c>
      <c r="AU76" s="23">
        <f t="shared" si="42"/>
        <v>0</v>
      </c>
      <c r="AV76" s="23">
        <f t="shared" si="43"/>
        <v>0</v>
      </c>
      <c r="AW76" s="23">
        <f t="shared" si="44"/>
        <v>0</v>
      </c>
    </row>
    <row r="77" spans="1:49" s="4" customFormat="1" ht="57.75" customHeight="1">
      <c r="A77" s="128" t="s">
        <v>73</v>
      </c>
      <c r="B77" s="119" t="s">
        <v>10</v>
      </c>
      <c r="C77" s="102"/>
      <c r="D77" s="3" t="str">
        <f t="shared" si="205"/>
        <v xml:space="preserve"> </v>
      </c>
      <c r="E77" s="3" t="str">
        <f t="shared" si="206"/>
        <v xml:space="preserve"> </v>
      </c>
      <c r="F77" s="3" t="str">
        <f t="shared" si="207"/>
        <v xml:space="preserve"> </v>
      </c>
      <c r="G77" s="3" t="str">
        <f t="shared" si="208"/>
        <v xml:space="preserve"> </v>
      </c>
      <c r="H77" s="3" t="str">
        <f t="shared" si="209"/>
        <v xml:space="preserve"> </v>
      </c>
      <c r="I77" s="3" t="str">
        <f t="shared" si="210"/>
        <v xml:space="preserve"> </v>
      </c>
      <c r="J77" s="3" t="str">
        <f t="shared" si="211"/>
        <v xml:space="preserve"> </v>
      </c>
      <c r="K77" s="3" t="str">
        <f t="shared" si="212"/>
        <v xml:space="preserve"> </v>
      </c>
      <c r="L77" s="3" t="str">
        <f t="shared" si="213"/>
        <v xml:space="preserve"> </v>
      </c>
      <c r="M77" s="3" t="str">
        <f t="shared" si="214"/>
        <v xml:space="preserve"> </v>
      </c>
      <c r="N77" s="3" t="str">
        <f t="shared" si="215"/>
        <v>+</v>
      </c>
      <c r="O77" s="3" t="str">
        <f t="shared" si="216"/>
        <v xml:space="preserve"> </v>
      </c>
      <c r="P77" s="3" t="str">
        <f t="shared" si="217"/>
        <v xml:space="preserve"> </v>
      </c>
      <c r="Q77" s="3" t="str">
        <f t="shared" si="218"/>
        <v xml:space="preserve"> </v>
      </c>
      <c r="R77" s="3" t="str">
        <f t="shared" si="219"/>
        <v>+</v>
      </c>
      <c r="S77" s="3" t="str">
        <f t="shared" si="220"/>
        <v>+</v>
      </c>
      <c r="T77" s="3" t="str">
        <f t="shared" si="221"/>
        <v xml:space="preserve"> </v>
      </c>
      <c r="U77" s="3" t="str">
        <f t="shared" si="222"/>
        <v xml:space="preserve"> </v>
      </c>
      <c r="V77" s="3" t="str">
        <f t="shared" si="223"/>
        <v xml:space="preserve"> </v>
      </c>
      <c r="W77" s="3" t="str">
        <f t="shared" si="224"/>
        <v xml:space="preserve"> </v>
      </c>
      <c r="X77" s="41">
        <f t="shared" ref="X77:AQ77" si="226">X79+X80</f>
        <v>0</v>
      </c>
      <c r="Y77" s="41">
        <f t="shared" si="226"/>
        <v>0</v>
      </c>
      <c r="Z77" s="41">
        <f t="shared" si="226"/>
        <v>0</v>
      </c>
      <c r="AA77" s="41">
        <f t="shared" si="226"/>
        <v>0</v>
      </c>
      <c r="AB77" s="59">
        <f t="shared" si="226"/>
        <v>0</v>
      </c>
      <c r="AC77" s="59">
        <f t="shared" si="226"/>
        <v>0</v>
      </c>
      <c r="AD77" s="59">
        <f t="shared" si="226"/>
        <v>0</v>
      </c>
      <c r="AE77" s="59">
        <f t="shared" si="226"/>
        <v>0</v>
      </c>
      <c r="AF77" s="77">
        <f t="shared" si="226"/>
        <v>0</v>
      </c>
      <c r="AG77" s="77">
        <f t="shared" si="226"/>
        <v>0</v>
      </c>
      <c r="AH77" s="77">
        <f t="shared" si="226"/>
        <v>5000</v>
      </c>
      <c r="AI77" s="77">
        <f t="shared" si="226"/>
        <v>0</v>
      </c>
      <c r="AJ77" s="95">
        <f t="shared" si="226"/>
        <v>0</v>
      </c>
      <c r="AK77" s="95">
        <f t="shared" si="226"/>
        <v>0</v>
      </c>
      <c r="AL77" s="95">
        <f t="shared" si="226"/>
        <v>40000</v>
      </c>
      <c r="AM77" s="95">
        <f t="shared" si="226"/>
        <v>33000</v>
      </c>
      <c r="AN77" s="41">
        <f t="shared" si="226"/>
        <v>0</v>
      </c>
      <c r="AO77" s="41">
        <f t="shared" si="226"/>
        <v>0</v>
      </c>
      <c r="AP77" s="41">
        <f t="shared" si="226"/>
        <v>0</v>
      </c>
      <c r="AQ77" s="41">
        <f t="shared" si="226"/>
        <v>0</v>
      </c>
      <c r="AR77" s="112"/>
      <c r="AS77" s="41">
        <f t="shared" ref="AS77:AS140" si="227">X77+Y77+Z77+AA77</f>
        <v>0</v>
      </c>
      <c r="AT77" s="41">
        <f t="shared" ref="AT77:AT140" si="228">AB77+AC77+AD77+AE77</f>
        <v>0</v>
      </c>
      <c r="AU77" s="41">
        <f t="shared" ref="AU77:AU140" si="229">AF77+AG77+AH77+AI77</f>
        <v>5000</v>
      </c>
      <c r="AV77" s="41">
        <f t="shared" ref="AV77:AV140" si="230">AJ77+AK77+AL77+AM77</f>
        <v>73000</v>
      </c>
      <c r="AW77" s="41">
        <f t="shared" ref="AW77:AW140" si="231">AN77+AO77+AP77+AQ77</f>
        <v>0</v>
      </c>
    </row>
    <row r="78" spans="1:49" ht="18.75" customHeight="1">
      <c r="A78" s="103"/>
      <c r="B78" s="18" t="s">
        <v>13</v>
      </c>
      <c r="C78" s="2"/>
      <c r="D78" s="3" t="str">
        <f t="shared" si="205"/>
        <v xml:space="preserve"> </v>
      </c>
      <c r="E78" s="3" t="str">
        <f t="shared" si="206"/>
        <v xml:space="preserve"> </v>
      </c>
      <c r="F78" s="3" t="str">
        <f t="shared" si="207"/>
        <v xml:space="preserve"> </v>
      </c>
      <c r="G78" s="3" t="str">
        <f t="shared" si="208"/>
        <v xml:space="preserve"> </v>
      </c>
      <c r="H78" s="3" t="str">
        <f t="shared" si="209"/>
        <v xml:space="preserve"> </v>
      </c>
      <c r="I78" s="3" t="str">
        <f t="shared" si="210"/>
        <v xml:space="preserve"> </v>
      </c>
      <c r="J78" s="3" t="str">
        <f t="shared" si="211"/>
        <v xml:space="preserve"> </v>
      </c>
      <c r="K78" s="3" t="str">
        <f t="shared" si="212"/>
        <v xml:space="preserve"> </v>
      </c>
      <c r="L78" s="3" t="str">
        <f t="shared" si="213"/>
        <v xml:space="preserve"> </v>
      </c>
      <c r="M78" s="3" t="str">
        <f t="shared" si="214"/>
        <v xml:space="preserve"> </v>
      </c>
      <c r="N78" s="3" t="str">
        <f t="shared" si="215"/>
        <v xml:space="preserve"> </v>
      </c>
      <c r="O78" s="3" t="str">
        <f t="shared" si="216"/>
        <v xml:space="preserve"> </v>
      </c>
      <c r="P78" s="3" t="str">
        <f t="shared" si="217"/>
        <v xml:space="preserve"> </v>
      </c>
      <c r="Q78" s="3" t="str">
        <f t="shared" si="218"/>
        <v xml:space="preserve"> </v>
      </c>
      <c r="R78" s="3" t="str">
        <f t="shared" si="219"/>
        <v xml:space="preserve"> </v>
      </c>
      <c r="S78" s="3" t="str">
        <f t="shared" si="220"/>
        <v xml:space="preserve"> </v>
      </c>
      <c r="T78" s="3" t="str">
        <f t="shared" si="221"/>
        <v xml:space="preserve"> </v>
      </c>
      <c r="U78" s="3" t="str">
        <f t="shared" si="222"/>
        <v xml:space="preserve"> </v>
      </c>
      <c r="V78" s="3" t="str">
        <f t="shared" si="223"/>
        <v xml:space="preserve"> </v>
      </c>
      <c r="W78" s="3" t="str">
        <f t="shared" si="224"/>
        <v xml:space="preserve"> </v>
      </c>
      <c r="X78" s="2"/>
      <c r="Y78" s="2"/>
      <c r="Z78" s="2"/>
      <c r="AA78" s="2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4"/>
      <c r="AS78" s="2">
        <f t="shared" si="227"/>
        <v>0</v>
      </c>
      <c r="AT78" s="2">
        <f t="shared" si="228"/>
        <v>0</v>
      </c>
      <c r="AU78" s="2">
        <f t="shared" si="229"/>
        <v>0</v>
      </c>
      <c r="AV78" s="2">
        <f t="shared" si="230"/>
        <v>0</v>
      </c>
      <c r="AW78" s="2">
        <f t="shared" si="231"/>
        <v>0</v>
      </c>
    </row>
    <row r="79" spans="1:49" s="4" customFormat="1" ht="18.75" customHeight="1">
      <c r="A79" s="103"/>
      <c r="B79" s="18" t="s">
        <v>14</v>
      </c>
      <c r="C79" s="2"/>
      <c r="D79" s="3" t="str">
        <f t="shared" si="205"/>
        <v xml:space="preserve"> </v>
      </c>
      <c r="E79" s="3" t="str">
        <f t="shared" si="206"/>
        <v xml:space="preserve"> </v>
      </c>
      <c r="F79" s="3" t="str">
        <f t="shared" si="207"/>
        <v xml:space="preserve"> </v>
      </c>
      <c r="G79" s="3" t="str">
        <f t="shared" si="208"/>
        <v xml:space="preserve"> </v>
      </c>
      <c r="H79" s="3" t="str">
        <f t="shared" si="209"/>
        <v xml:space="preserve"> </v>
      </c>
      <c r="I79" s="3" t="str">
        <f t="shared" si="210"/>
        <v xml:space="preserve"> </v>
      </c>
      <c r="J79" s="3" t="str">
        <f t="shared" si="211"/>
        <v xml:space="preserve"> </v>
      </c>
      <c r="K79" s="3" t="str">
        <f t="shared" si="212"/>
        <v xml:space="preserve"> </v>
      </c>
      <c r="L79" s="3" t="str">
        <f t="shared" si="213"/>
        <v xml:space="preserve"> </v>
      </c>
      <c r="M79" s="3" t="str">
        <f t="shared" si="214"/>
        <v xml:space="preserve"> </v>
      </c>
      <c r="N79" s="3" t="str">
        <f t="shared" si="215"/>
        <v>+</v>
      </c>
      <c r="O79" s="3" t="str">
        <f t="shared" si="216"/>
        <v xml:space="preserve"> </v>
      </c>
      <c r="P79" s="3" t="str">
        <f t="shared" si="217"/>
        <v xml:space="preserve"> </v>
      </c>
      <c r="Q79" s="3" t="str">
        <f t="shared" si="218"/>
        <v xml:space="preserve"> </v>
      </c>
      <c r="R79" s="3" t="str">
        <f t="shared" si="219"/>
        <v xml:space="preserve"> </v>
      </c>
      <c r="S79" s="3" t="str">
        <f t="shared" si="220"/>
        <v xml:space="preserve"> </v>
      </c>
      <c r="T79" s="3" t="str">
        <f t="shared" si="221"/>
        <v xml:space="preserve"> </v>
      </c>
      <c r="U79" s="3" t="str">
        <f t="shared" si="222"/>
        <v xml:space="preserve"> </v>
      </c>
      <c r="V79" s="3" t="str">
        <f t="shared" si="223"/>
        <v xml:space="preserve"> </v>
      </c>
      <c r="W79" s="3" t="str">
        <f t="shared" si="224"/>
        <v xml:space="preserve"> </v>
      </c>
      <c r="X79" s="2"/>
      <c r="Y79" s="2"/>
      <c r="Z79" s="2"/>
      <c r="AA79" s="2"/>
      <c r="AB79" s="23"/>
      <c r="AC79" s="23"/>
      <c r="AD79" s="23"/>
      <c r="AE79" s="23"/>
      <c r="AF79" s="23"/>
      <c r="AG79" s="23"/>
      <c r="AH79" s="23">
        <v>5000</v>
      </c>
      <c r="AI79" s="23"/>
      <c r="AJ79" s="23"/>
      <c r="AK79" s="23"/>
      <c r="AL79" s="23"/>
      <c r="AM79" s="23"/>
      <c r="AN79" s="23"/>
      <c r="AO79" s="23"/>
      <c r="AP79" s="23"/>
      <c r="AQ79" s="23"/>
      <c r="AR79" s="112"/>
      <c r="AS79" s="2">
        <f t="shared" si="227"/>
        <v>0</v>
      </c>
      <c r="AT79" s="2">
        <f t="shared" si="228"/>
        <v>0</v>
      </c>
      <c r="AU79" s="2">
        <f t="shared" si="229"/>
        <v>5000</v>
      </c>
      <c r="AV79" s="2">
        <f t="shared" si="230"/>
        <v>0</v>
      </c>
      <c r="AW79" s="2">
        <f t="shared" si="231"/>
        <v>0</v>
      </c>
    </row>
    <row r="80" spans="1:49" s="4" customFormat="1" ht="18.75" customHeight="1">
      <c r="A80" s="104"/>
      <c r="B80" s="18" t="s">
        <v>15</v>
      </c>
      <c r="C80" s="2"/>
      <c r="D80" s="3" t="str">
        <f t="shared" si="205"/>
        <v xml:space="preserve"> </v>
      </c>
      <c r="E80" s="3" t="str">
        <f t="shared" si="206"/>
        <v xml:space="preserve"> </v>
      </c>
      <c r="F80" s="3" t="str">
        <f t="shared" si="207"/>
        <v xml:space="preserve"> </v>
      </c>
      <c r="G80" s="3" t="str">
        <f t="shared" si="208"/>
        <v xml:space="preserve"> </v>
      </c>
      <c r="H80" s="3" t="str">
        <f t="shared" si="209"/>
        <v xml:space="preserve"> </v>
      </c>
      <c r="I80" s="3" t="str">
        <f t="shared" si="210"/>
        <v xml:space="preserve"> </v>
      </c>
      <c r="J80" s="3" t="str">
        <f t="shared" si="211"/>
        <v xml:space="preserve"> </v>
      </c>
      <c r="K80" s="3" t="str">
        <f t="shared" si="212"/>
        <v xml:space="preserve"> </v>
      </c>
      <c r="L80" s="3" t="str">
        <f t="shared" si="213"/>
        <v xml:space="preserve"> </v>
      </c>
      <c r="M80" s="3" t="str">
        <f t="shared" si="214"/>
        <v xml:space="preserve"> </v>
      </c>
      <c r="N80" s="3" t="str">
        <f t="shared" si="215"/>
        <v xml:space="preserve"> </v>
      </c>
      <c r="O80" s="3" t="str">
        <f t="shared" si="216"/>
        <v xml:space="preserve"> </v>
      </c>
      <c r="P80" s="3" t="str">
        <f t="shared" si="217"/>
        <v xml:space="preserve"> </v>
      </c>
      <c r="Q80" s="3" t="str">
        <f t="shared" si="218"/>
        <v xml:space="preserve"> </v>
      </c>
      <c r="R80" s="3" t="str">
        <f t="shared" si="219"/>
        <v>+</v>
      </c>
      <c r="S80" s="3" t="str">
        <f t="shared" si="220"/>
        <v>+</v>
      </c>
      <c r="T80" s="3" t="str">
        <f t="shared" si="221"/>
        <v xml:space="preserve"> </v>
      </c>
      <c r="U80" s="3" t="str">
        <f t="shared" si="222"/>
        <v xml:space="preserve"> </v>
      </c>
      <c r="V80" s="3" t="str">
        <f t="shared" si="223"/>
        <v xml:space="preserve"> </v>
      </c>
      <c r="W80" s="3" t="str">
        <f t="shared" si="224"/>
        <v xml:space="preserve"> </v>
      </c>
      <c r="X80" s="2"/>
      <c r="Y80" s="2"/>
      <c r="Z80" s="2"/>
      <c r="AA80" s="2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>
        <v>40000</v>
      </c>
      <c r="AM80" s="23">
        <v>33000</v>
      </c>
      <c r="AN80" s="23"/>
      <c r="AO80" s="23"/>
      <c r="AP80" s="23"/>
      <c r="AQ80" s="23"/>
      <c r="AR80" s="112"/>
      <c r="AS80" s="2">
        <f t="shared" si="227"/>
        <v>0</v>
      </c>
      <c r="AT80" s="2">
        <f t="shared" si="228"/>
        <v>0</v>
      </c>
      <c r="AU80" s="2">
        <f t="shared" si="229"/>
        <v>0</v>
      </c>
      <c r="AV80" s="2">
        <f t="shared" si="230"/>
        <v>73000</v>
      </c>
      <c r="AW80" s="2">
        <f t="shared" si="231"/>
        <v>0</v>
      </c>
    </row>
    <row r="81" spans="1:49" ht="65.25" customHeight="1">
      <c r="A81" s="128" t="s">
        <v>74</v>
      </c>
      <c r="B81" s="119" t="s">
        <v>33</v>
      </c>
      <c r="C81" s="102"/>
      <c r="D81" s="3" t="str">
        <f t="shared" ref="D81:H84" si="232">IF(X81&gt;0,"+"," ")</f>
        <v xml:space="preserve"> </v>
      </c>
      <c r="E81" s="3" t="str">
        <f t="shared" si="232"/>
        <v xml:space="preserve"> </v>
      </c>
      <c r="F81" s="3" t="str">
        <f t="shared" si="232"/>
        <v xml:space="preserve"> </v>
      </c>
      <c r="G81" s="3" t="str">
        <f t="shared" si="232"/>
        <v>+</v>
      </c>
      <c r="H81" s="3" t="str">
        <f t="shared" si="232"/>
        <v xml:space="preserve"> </v>
      </c>
      <c r="I81" s="116"/>
      <c r="J81" s="3" t="str">
        <f t="shared" ref="J81:W84" si="233">IF(AD81&gt;0,"+"," ")</f>
        <v xml:space="preserve"> </v>
      </c>
      <c r="K81" s="3" t="str">
        <f t="shared" si="233"/>
        <v xml:space="preserve"> </v>
      </c>
      <c r="L81" s="3" t="str">
        <f t="shared" si="233"/>
        <v xml:space="preserve"> </v>
      </c>
      <c r="M81" s="3" t="str">
        <f t="shared" si="233"/>
        <v xml:space="preserve"> </v>
      </c>
      <c r="N81" s="3" t="str">
        <f t="shared" si="233"/>
        <v xml:space="preserve"> </v>
      </c>
      <c r="O81" s="3" t="str">
        <f t="shared" si="233"/>
        <v xml:space="preserve"> </v>
      </c>
      <c r="P81" s="3" t="str">
        <f t="shared" si="233"/>
        <v xml:space="preserve"> </v>
      </c>
      <c r="Q81" s="3" t="str">
        <f t="shared" si="233"/>
        <v xml:space="preserve"> </v>
      </c>
      <c r="R81" s="3" t="str">
        <f t="shared" si="233"/>
        <v xml:space="preserve"> </v>
      </c>
      <c r="S81" s="3" t="str">
        <f t="shared" si="233"/>
        <v xml:space="preserve"> </v>
      </c>
      <c r="T81" s="3" t="str">
        <f t="shared" si="233"/>
        <v xml:space="preserve"> </v>
      </c>
      <c r="U81" s="3" t="str">
        <f t="shared" si="233"/>
        <v xml:space="preserve"> </v>
      </c>
      <c r="V81" s="3" t="str">
        <f t="shared" si="233"/>
        <v xml:space="preserve"> </v>
      </c>
      <c r="W81" s="3" t="str">
        <f t="shared" si="233"/>
        <v xml:space="preserve"> </v>
      </c>
      <c r="X81" s="41">
        <f t="shared" ref="X81:AQ81" si="234">X83+X84</f>
        <v>0</v>
      </c>
      <c r="Y81" s="41">
        <f t="shared" si="234"/>
        <v>0</v>
      </c>
      <c r="Z81" s="41">
        <f t="shared" si="234"/>
        <v>0</v>
      </c>
      <c r="AA81" s="41">
        <f t="shared" si="234"/>
        <v>19000</v>
      </c>
      <c r="AB81" s="59">
        <f t="shared" si="234"/>
        <v>0</v>
      </c>
      <c r="AC81" s="59">
        <f t="shared" si="234"/>
        <v>0</v>
      </c>
      <c r="AD81" s="59">
        <f t="shared" si="234"/>
        <v>0</v>
      </c>
      <c r="AE81" s="59">
        <f t="shared" si="234"/>
        <v>0</v>
      </c>
      <c r="AF81" s="77">
        <f t="shared" si="234"/>
        <v>0</v>
      </c>
      <c r="AG81" s="77">
        <f t="shared" si="234"/>
        <v>0</v>
      </c>
      <c r="AH81" s="77">
        <f t="shared" si="234"/>
        <v>0</v>
      </c>
      <c r="AI81" s="77">
        <f t="shared" si="234"/>
        <v>0</v>
      </c>
      <c r="AJ81" s="95">
        <f t="shared" si="234"/>
        <v>0</v>
      </c>
      <c r="AK81" s="95">
        <f t="shared" si="234"/>
        <v>0</v>
      </c>
      <c r="AL81" s="95">
        <f t="shared" si="234"/>
        <v>0</v>
      </c>
      <c r="AM81" s="95">
        <f t="shared" si="234"/>
        <v>0</v>
      </c>
      <c r="AN81" s="41">
        <f t="shared" si="234"/>
        <v>0</v>
      </c>
      <c r="AO81" s="41">
        <f t="shared" si="234"/>
        <v>0</v>
      </c>
      <c r="AP81" s="41">
        <f t="shared" si="234"/>
        <v>0</v>
      </c>
      <c r="AQ81" s="41">
        <f t="shared" si="234"/>
        <v>0</v>
      </c>
      <c r="AR81" s="112"/>
      <c r="AS81" s="41">
        <f t="shared" si="227"/>
        <v>19000</v>
      </c>
      <c r="AT81" s="41">
        <f t="shared" si="228"/>
        <v>0</v>
      </c>
      <c r="AU81" s="41">
        <f t="shared" si="229"/>
        <v>0</v>
      </c>
      <c r="AV81" s="41">
        <f t="shared" si="230"/>
        <v>0</v>
      </c>
      <c r="AW81" s="41">
        <f t="shared" si="231"/>
        <v>0</v>
      </c>
    </row>
    <row r="82" spans="1:49" ht="18" customHeight="1">
      <c r="A82" s="103"/>
      <c r="B82" s="18" t="s">
        <v>13</v>
      </c>
      <c r="C82" s="2"/>
      <c r="D82" s="3" t="str">
        <f t="shared" si="232"/>
        <v xml:space="preserve"> </v>
      </c>
      <c r="E82" s="3" t="str">
        <f t="shared" si="232"/>
        <v xml:space="preserve"> </v>
      </c>
      <c r="F82" s="3" t="str">
        <f t="shared" si="232"/>
        <v xml:space="preserve"> </v>
      </c>
      <c r="G82" s="3" t="str">
        <f t="shared" si="232"/>
        <v xml:space="preserve"> </v>
      </c>
      <c r="H82" s="3" t="str">
        <f t="shared" si="232"/>
        <v xml:space="preserve"> </v>
      </c>
      <c r="I82" s="3" t="str">
        <f>IF(AC82&gt;0,"+"," ")</f>
        <v xml:space="preserve"> </v>
      </c>
      <c r="J82" s="3" t="str">
        <f t="shared" si="233"/>
        <v xml:space="preserve"> </v>
      </c>
      <c r="K82" s="3" t="str">
        <f t="shared" si="233"/>
        <v xml:space="preserve"> </v>
      </c>
      <c r="L82" s="3" t="str">
        <f t="shared" si="233"/>
        <v xml:space="preserve"> </v>
      </c>
      <c r="M82" s="3" t="str">
        <f t="shared" si="233"/>
        <v xml:space="preserve"> </v>
      </c>
      <c r="N82" s="3" t="str">
        <f t="shared" si="233"/>
        <v xml:space="preserve"> </v>
      </c>
      <c r="O82" s="3" t="str">
        <f t="shared" si="233"/>
        <v xml:space="preserve"> </v>
      </c>
      <c r="P82" s="3" t="str">
        <f t="shared" si="233"/>
        <v xml:space="preserve"> </v>
      </c>
      <c r="Q82" s="3" t="str">
        <f t="shared" si="233"/>
        <v xml:space="preserve"> </v>
      </c>
      <c r="R82" s="3" t="str">
        <f t="shared" si="233"/>
        <v xml:space="preserve"> </v>
      </c>
      <c r="S82" s="3" t="str">
        <f t="shared" si="233"/>
        <v xml:space="preserve"> </v>
      </c>
      <c r="T82" s="3" t="str">
        <f t="shared" si="233"/>
        <v xml:space="preserve"> </v>
      </c>
      <c r="U82" s="3" t="str">
        <f t="shared" si="233"/>
        <v xml:space="preserve"> </v>
      </c>
      <c r="V82" s="3" t="str">
        <f t="shared" si="233"/>
        <v xml:space="preserve"> </v>
      </c>
      <c r="W82" s="3" t="str">
        <f t="shared" si="233"/>
        <v xml:space="preserve"> </v>
      </c>
      <c r="X82" s="23"/>
      <c r="Y82" s="23"/>
      <c r="Z82" s="23"/>
      <c r="AA82" s="23"/>
      <c r="AB82" s="2"/>
      <c r="AC82" s="2"/>
      <c r="AD82" s="2"/>
      <c r="AE82" s="2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S82" s="23">
        <f t="shared" si="227"/>
        <v>0</v>
      </c>
      <c r="AT82" s="23">
        <f t="shared" si="228"/>
        <v>0</v>
      </c>
      <c r="AU82" s="23">
        <f t="shared" si="229"/>
        <v>0</v>
      </c>
      <c r="AV82" s="23">
        <f t="shared" si="230"/>
        <v>0</v>
      </c>
      <c r="AW82" s="23">
        <f t="shared" si="231"/>
        <v>0</v>
      </c>
    </row>
    <row r="83" spans="1:49" ht="21" customHeight="1">
      <c r="A83" s="103"/>
      <c r="B83" s="18" t="s">
        <v>14</v>
      </c>
      <c r="C83" s="2"/>
      <c r="D83" s="3" t="str">
        <f t="shared" si="232"/>
        <v xml:space="preserve"> </v>
      </c>
      <c r="E83" s="3" t="str">
        <f t="shared" si="232"/>
        <v xml:space="preserve"> </v>
      </c>
      <c r="F83" s="3" t="str">
        <f t="shared" si="232"/>
        <v xml:space="preserve"> </v>
      </c>
      <c r="G83" s="3" t="str">
        <f t="shared" si="232"/>
        <v xml:space="preserve"> </v>
      </c>
      <c r="H83" s="3" t="str">
        <f t="shared" si="232"/>
        <v xml:space="preserve"> </v>
      </c>
      <c r="I83" s="3" t="str">
        <f>IF(AC83&gt;0,"+"," ")</f>
        <v xml:space="preserve"> </v>
      </c>
      <c r="J83" s="3" t="str">
        <f t="shared" si="233"/>
        <v xml:space="preserve"> </v>
      </c>
      <c r="K83" s="3" t="str">
        <f t="shared" si="233"/>
        <v xml:space="preserve"> </v>
      </c>
      <c r="L83" s="3" t="str">
        <f t="shared" si="233"/>
        <v xml:space="preserve"> </v>
      </c>
      <c r="M83" s="3" t="str">
        <f t="shared" si="233"/>
        <v xml:space="preserve"> </v>
      </c>
      <c r="N83" s="3" t="str">
        <f t="shared" si="233"/>
        <v xml:space="preserve"> </v>
      </c>
      <c r="O83" s="3" t="str">
        <f t="shared" si="233"/>
        <v xml:space="preserve"> </v>
      </c>
      <c r="P83" s="3" t="str">
        <f t="shared" si="233"/>
        <v xml:space="preserve"> </v>
      </c>
      <c r="Q83" s="3" t="str">
        <f t="shared" si="233"/>
        <v xml:space="preserve"> </v>
      </c>
      <c r="R83" s="3" t="str">
        <f t="shared" si="233"/>
        <v xml:space="preserve"> </v>
      </c>
      <c r="S83" s="3" t="str">
        <f t="shared" si="233"/>
        <v xml:space="preserve"> </v>
      </c>
      <c r="T83" s="3" t="str">
        <f t="shared" si="233"/>
        <v xml:space="preserve"> </v>
      </c>
      <c r="U83" s="3" t="str">
        <f t="shared" si="233"/>
        <v xml:space="preserve"> </v>
      </c>
      <c r="V83" s="3" t="str">
        <f t="shared" si="233"/>
        <v xml:space="preserve"> </v>
      </c>
      <c r="W83" s="3" t="str">
        <f t="shared" si="233"/>
        <v xml:space="preserve"> </v>
      </c>
      <c r="X83" s="23"/>
      <c r="Y83" s="23"/>
      <c r="Z83" s="23"/>
      <c r="AA83" s="23"/>
      <c r="AB83" s="2"/>
      <c r="AC83" s="2"/>
      <c r="AD83" s="2"/>
      <c r="AE83" s="2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112"/>
      <c r="AS83" s="23">
        <f t="shared" si="227"/>
        <v>0</v>
      </c>
      <c r="AT83" s="23">
        <f t="shared" si="228"/>
        <v>0</v>
      </c>
      <c r="AU83" s="23">
        <f t="shared" si="229"/>
        <v>0</v>
      </c>
      <c r="AV83" s="23">
        <f t="shared" si="230"/>
        <v>0</v>
      </c>
      <c r="AW83" s="23">
        <f t="shared" si="231"/>
        <v>0</v>
      </c>
    </row>
    <row r="84" spans="1:49" s="4" customFormat="1" ht="18.75" customHeight="1">
      <c r="A84" s="104"/>
      <c r="B84" s="18" t="s">
        <v>15</v>
      </c>
      <c r="C84" s="2"/>
      <c r="D84" s="3" t="str">
        <f t="shared" si="232"/>
        <v xml:space="preserve"> </v>
      </c>
      <c r="E84" s="3" t="str">
        <f t="shared" si="232"/>
        <v xml:space="preserve"> </v>
      </c>
      <c r="F84" s="3" t="str">
        <f t="shared" si="232"/>
        <v xml:space="preserve"> </v>
      </c>
      <c r="G84" s="3" t="str">
        <f t="shared" si="232"/>
        <v>+</v>
      </c>
      <c r="H84" s="3" t="str">
        <f t="shared" si="232"/>
        <v xml:space="preserve"> </v>
      </c>
      <c r="I84" s="3" t="str">
        <f>IF(AC84&gt;0,"+"," ")</f>
        <v xml:space="preserve"> </v>
      </c>
      <c r="J84" s="3" t="str">
        <f t="shared" si="233"/>
        <v xml:space="preserve"> </v>
      </c>
      <c r="K84" s="3" t="str">
        <f t="shared" si="233"/>
        <v xml:space="preserve"> </v>
      </c>
      <c r="L84" s="3" t="str">
        <f t="shared" si="233"/>
        <v xml:space="preserve"> </v>
      </c>
      <c r="M84" s="3" t="str">
        <f t="shared" si="233"/>
        <v xml:space="preserve"> </v>
      </c>
      <c r="N84" s="3" t="str">
        <f t="shared" si="233"/>
        <v xml:space="preserve"> </v>
      </c>
      <c r="O84" s="3" t="str">
        <f t="shared" si="233"/>
        <v xml:space="preserve"> </v>
      </c>
      <c r="P84" s="3" t="str">
        <f t="shared" si="233"/>
        <v xml:space="preserve"> </v>
      </c>
      <c r="Q84" s="3" t="str">
        <f t="shared" si="233"/>
        <v xml:space="preserve"> </v>
      </c>
      <c r="R84" s="3" t="str">
        <f t="shared" si="233"/>
        <v xml:space="preserve"> </v>
      </c>
      <c r="S84" s="3" t="str">
        <f t="shared" si="233"/>
        <v xml:space="preserve"> </v>
      </c>
      <c r="T84" s="3" t="str">
        <f t="shared" si="233"/>
        <v xml:space="preserve"> </v>
      </c>
      <c r="U84" s="3" t="str">
        <f t="shared" si="233"/>
        <v xml:space="preserve"> </v>
      </c>
      <c r="V84" s="3" t="str">
        <f t="shared" si="233"/>
        <v xml:space="preserve"> </v>
      </c>
      <c r="W84" s="3" t="str">
        <f t="shared" si="233"/>
        <v xml:space="preserve"> </v>
      </c>
      <c r="X84" s="23"/>
      <c r="Y84" s="23"/>
      <c r="Z84" s="23"/>
      <c r="AA84" s="23">
        <v>19000</v>
      </c>
      <c r="AB84" s="2"/>
      <c r="AC84" s="2"/>
      <c r="AD84" s="2"/>
      <c r="AE84" s="2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112"/>
      <c r="AS84" s="23">
        <f t="shared" si="227"/>
        <v>19000</v>
      </c>
      <c r="AT84" s="23">
        <f t="shared" si="228"/>
        <v>0</v>
      </c>
      <c r="AU84" s="23">
        <f t="shared" si="229"/>
        <v>0</v>
      </c>
      <c r="AV84" s="23">
        <f t="shared" si="230"/>
        <v>0</v>
      </c>
      <c r="AW84" s="23">
        <f t="shared" si="231"/>
        <v>0</v>
      </c>
    </row>
    <row r="85" spans="1:49" s="4" customFormat="1" ht="18.75" customHeight="1">
      <c r="A85" s="214" t="s">
        <v>9</v>
      </c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13"/>
      <c r="Q85" s="13"/>
      <c r="R85" s="13"/>
      <c r="S85" s="13"/>
      <c r="T85" s="13"/>
      <c r="U85" s="13"/>
      <c r="V85" s="13"/>
      <c r="W85" s="8"/>
      <c r="X85" s="39">
        <f t="shared" ref="X85" si="235">X86+X87</f>
        <v>0</v>
      </c>
      <c r="Y85" s="39">
        <f t="shared" ref="Y85:AQ85" si="236">Y86+Y87</f>
        <v>0</v>
      </c>
      <c r="Z85" s="39">
        <f t="shared" si="236"/>
        <v>0</v>
      </c>
      <c r="AA85" s="39">
        <f t="shared" si="236"/>
        <v>37500</v>
      </c>
      <c r="AB85" s="57">
        <f t="shared" si="236"/>
        <v>0</v>
      </c>
      <c r="AC85" s="57">
        <f t="shared" si="236"/>
        <v>0</v>
      </c>
      <c r="AD85" s="57">
        <f t="shared" si="236"/>
        <v>0</v>
      </c>
      <c r="AE85" s="57">
        <f t="shared" si="236"/>
        <v>0</v>
      </c>
      <c r="AF85" s="75">
        <f t="shared" si="236"/>
        <v>500</v>
      </c>
      <c r="AG85" s="75">
        <f t="shared" si="236"/>
        <v>160</v>
      </c>
      <c r="AH85" s="75">
        <f t="shared" si="236"/>
        <v>5000</v>
      </c>
      <c r="AI85" s="75">
        <f t="shared" si="236"/>
        <v>0</v>
      </c>
      <c r="AJ85" s="93">
        <f t="shared" si="236"/>
        <v>4000</v>
      </c>
      <c r="AK85" s="93">
        <f t="shared" si="236"/>
        <v>6000</v>
      </c>
      <c r="AL85" s="93">
        <f t="shared" si="236"/>
        <v>51500</v>
      </c>
      <c r="AM85" s="93">
        <f t="shared" si="236"/>
        <v>44500</v>
      </c>
      <c r="AN85" s="39">
        <f t="shared" si="236"/>
        <v>18000</v>
      </c>
      <c r="AO85" s="39">
        <f t="shared" si="236"/>
        <v>37000</v>
      </c>
      <c r="AP85" s="39">
        <f t="shared" si="236"/>
        <v>30000</v>
      </c>
      <c r="AQ85" s="39">
        <f t="shared" si="236"/>
        <v>0</v>
      </c>
      <c r="AR85" s="109"/>
      <c r="AS85" s="39">
        <f t="shared" si="227"/>
        <v>37500</v>
      </c>
      <c r="AT85" s="39">
        <f t="shared" si="228"/>
        <v>0</v>
      </c>
      <c r="AU85" s="39">
        <f t="shared" si="229"/>
        <v>5660</v>
      </c>
      <c r="AV85" s="39">
        <f t="shared" si="230"/>
        <v>106000</v>
      </c>
      <c r="AW85" s="39">
        <f t="shared" si="231"/>
        <v>85000</v>
      </c>
    </row>
    <row r="86" spans="1:49" s="4" customFormat="1" ht="24" customHeight="1">
      <c r="A86" s="203" t="s">
        <v>7</v>
      </c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19"/>
      <c r="Q86" s="19"/>
      <c r="R86" s="19"/>
      <c r="S86" s="19"/>
      <c r="T86" s="19"/>
      <c r="U86" s="19"/>
      <c r="V86" s="19"/>
      <c r="W86" s="9"/>
      <c r="X86" s="40">
        <f t="shared" ref="X86:AQ86" si="237">X52+X60+X64+X68</f>
        <v>0</v>
      </c>
      <c r="Y86" s="40">
        <f t="shared" si="237"/>
        <v>0</v>
      </c>
      <c r="Z86" s="40">
        <f t="shared" si="237"/>
        <v>0</v>
      </c>
      <c r="AA86" s="40">
        <f>AA52+AA60+AA64+AA68+AA56</f>
        <v>8500</v>
      </c>
      <c r="AB86" s="58">
        <f t="shared" si="237"/>
        <v>0</v>
      </c>
      <c r="AC86" s="58">
        <f t="shared" si="237"/>
        <v>0</v>
      </c>
      <c r="AD86" s="58">
        <f t="shared" si="237"/>
        <v>0</v>
      </c>
      <c r="AE86" s="58">
        <f t="shared" si="237"/>
        <v>0</v>
      </c>
      <c r="AF86" s="76">
        <f t="shared" si="237"/>
        <v>500</v>
      </c>
      <c r="AG86" s="76">
        <f t="shared" si="237"/>
        <v>160</v>
      </c>
      <c r="AH86" s="76">
        <f t="shared" si="237"/>
        <v>0</v>
      </c>
      <c r="AI86" s="76">
        <f t="shared" si="237"/>
        <v>0</v>
      </c>
      <c r="AJ86" s="94">
        <f t="shared" si="237"/>
        <v>4000</v>
      </c>
      <c r="AK86" s="94">
        <f t="shared" si="237"/>
        <v>6000</v>
      </c>
      <c r="AL86" s="94">
        <f t="shared" si="237"/>
        <v>11500</v>
      </c>
      <c r="AM86" s="94">
        <f t="shared" si="237"/>
        <v>11500</v>
      </c>
      <c r="AN86" s="40">
        <f t="shared" si="237"/>
        <v>18000</v>
      </c>
      <c r="AO86" s="40">
        <f t="shared" si="237"/>
        <v>37000</v>
      </c>
      <c r="AP86" s="40">
        <f t="shared" si="237"/>
        <v>30000</v>
      </c>
      <c r="AQ86" s="40">
        <f t="shared" si="237"/>
        <v>0</v>
      </c>
      <c r="AR86" s="109"/>
      <c r="AS86" s="40">
        <f t="shared" si="227"/>
        <v>8500</v>
      </c>
      <c r="AT86" s="40">
        <f t="shared" si="228"/>
        <v>0</v>
      </c>
      <c r="AU86" s="40">
        <f t="shared" si="229"/>
        <v>660</v>
      </c>
      <c r="AV86" s="40">
        <f t="shared" si="230"/>
        <v>33000</v>
      </c>
      <c r="AW86" s="40">
        <f t="shared" si="231"/>
        <v>85000</v>
      </c>
    </row>
    <row r="87" spans="1:49" s="4" customFormat="1" ht="21" customHeight="1">
      <c r="A87" s="203" t="s">
        <v>8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19"/>
      <c r="Q87" s="19"/>
      <c r="R87" s="19"/>
      <c r="S87" s="19"/>
      <c r="T87" s="19"/>
      <c r="U87" s="19"/>
      <c r="V87" s="19"/>
      <c r="W87" s="9"/>
      <c r="X87" s="40">
        <f>X73+X77+X81</f>
        <v>0</v>
      </c>
      <c r="Y87" s="40">
        <f t="shared" ref="Y87:AQ87" si="238">Y73+Y77+Y81</f>
        <v>0</v>
      </c>
      <c r="Z87" s="40">
        <f t="shared" si="238"/>
        <v>0</v>
      </c>
      <c r="AA87" s="40">
        <f t="shared" si="238"/>
        <v>29000</v>
      </c>
      <c r="AB87" s="58">
        <f t="shared" si="238"/>
        <v>0</v>
      </c>
      <c r="AC87" s="58">
        <f t="shared" si="238"/>
        <v>0</v>
      </c>
      <c r="AD87" s="58">
        <f t="shared" si="238"/>
        <v>0</v>
      </c>
      <c r="AE87" s="58">
        <f t="shared" si="238"/>
        <v>0</v>
      </c>
      <c r="AF87" s="76">
        <f t="shared" si="238"/>
        <v>0</v>
      </c>
      <c r="AG87" s="76">
        <f t="shared" si="238"/>
        <v>0</v>
      </c>
      <c r="AH87" s="76">
        <f t="shared" si="238"/>
        <v>5000</v>
      </c>
      <c r="AI87" s="76">
        <f t="shared" si="238"/>
        <v>0</v>
      </c>
      <c r="AJ87" s="94">
        <f t="shared" si="238"/>
        <v>0</v>
      </c>
      <c r="AK87" s="94">
        <f t="shared" si="238"/>
        <v>0</v>
      </c>
      <c r="AL87" s="94">
        <f t="shared" si="238"/>
        <v>40000</v>
      </c>
      <c r="AM87" s="94">
        <f t="shared" si="238"/>
        <v>33000</v>
      </c>
      <c r="AN87" s="40">
        <f t="shared" si="238"/>
        <v>0</v>
      </c>
      <c r="AO87" s="40">
        <f t="shared" si="238"/>
        <v>0</v>
      </c>
      <c r="AP87" s="40">
        <f t="shared" si="238"/>
        <v>0</v>
      </c>
      <c r="AQ87" s="40">
        <f t="shared" si="238"/>
        <v>0</v>
      </c>
      <c r="AR87" s="109"/>
      <c r="AS87" s="40">
        <f t="shared" si="227"/>
        <v>29000</v>
      </c>
      <c r="AT87" s="40">
        <f t="shared" si="228"/>
        <v>0</v>
      </c>
      <c r="AU87" s="40">
        <f t="shared" si="229"/>
        <v>5000</v>
      </c>
      <c r="AV87" s="40">
        <f t="shared" si="230"/>
        <v>73000</v>
      </c>
      <c r="AW87" s="40">
        <f t="shared" si="231"/>
        <v>0</v>
      </c>
    </row>
    <row r="88" spans="1:49" s="4" customFormat="1" ht="21" customHeight="1">
      <c r="A88" s="216" t="s">
        <v>44</v>
      </c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8"/>
      <c r="AR88" s="112"/>
      <c r="AS88" s="111"/>
      <c r="AT88" s="111"/>
      <c r="AU88" s="111"/>
      <c r="AV88" s="111"/>
      <c r="AW88" s="111"/>
    </row>
    <row r="89" spans="1:49" ht="18" customHeight="1">
      <c r="A89" s="203" t="s">
        <v>7</v>
      </c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5"/>
      <c r="AR89" s="112"/>
      <c r="AS89" s="111"/>
      <c r="AT89" s="111"/>
      <c r="AU89" s="111"/>
      <c r="AV89" s="111"/>
      <c r="AW89" s="111"/>
    </row>
    <row r="90" spans="1:49" s="4" customFormat="1" ht="66" customHeight="1">
      <c r="A90" s="206" t="s">
        <v>56</v>
      </c>
      <c r="B90" s="127" t="s">
        <v>81</v>
      </c>
      <c r="C90" s="147"/>
      <c r="D90" s="3"/>
      <c r="E90" s="3"/>
      <c r="F90" s="3"/>
      <c r="G90" s="2"/>
      <c r="H90" s="2"/>
      <c r="I90" s="2"/>
      <c r="J90" s="2"/>
      <c r="K90" s="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1">
        <f t="shared" ref="X90:AQ90" si="239">X92+X93</f>
        <v>0</v>
      </c>
      <c r="Y90" s="41">
        <f t="shared" si="239"/>
        <v>0</v>
      </c>
      <c r="Z90" s="41">
        <f t="shared" si="239"/>
        <v>0</v>
      </c>
      <c r="AA90" s="41">
        <f t="shared" si="239"/>
        <v>0</v>
      </c>
      <c r="AB90" s="131">
        <f t="shared" si="239"/>
        <v>0</v>
      </c>
      <c r="AC90" s="131">
        <f t="shared" si="239"/>
        <v>0</v>
      </c>
      <c r="AD90" s="131">
        <f t="shared" si="239"/>
        <v>0</v>
      </c>
      <c r="AE90" s="131">
        <f t="shared" si="239"/>
        <v>0</v>
      </c>
      <c r="AF90" s="134">
        <f t="shared" si="239"/>
        <v>0</v>
      </c>
      <c r="AG90" s="134">
        <f t="shared" si="239"/>
        <v>0</v>
      </c>
      <c r="AH90" s="134">
        <f t="shared" si="239"/>
        <v>0</v>
      </c>
      <c r="AI90" s="134">
        <f t="shared" si="239"/>
        <v>0</v>
      </c>
      <c r="AJ90" s="133">
        <f t="shared" si="239"/>
        <v>0</v>
      </c>
      <c r="AK90" s="133">
        <f t="shared" si="239"/>
        <v>0</v>
      </c>
      <c r="AL90" s="133">
        <f t="shared" si="239"/>
        <v>0</v>
      </c>
      <c r="AM90" s="133">
        <f t="shared" si="239"/>
        <v>0</v>
      </c>
      <c r="AN90" s="132">
        <f t="shared" si="239"/>
        <v>0</v>
      </c>
      <c r="AO90" s="132">
        <f t="shared" si="239"/>
        <v>9000</v>
      </c>
      <c r="AP90" s="132">
        <f t="shared" si="239"/>
        <v>0</v>
      </c>
      <c r="AQ90" s="132">
        <f t="shared" si="239"/>
        <v>0</v>
      </c>
      <c r="AR90" s="112"/>
      <c r="AS90" s="41">
        <f t="shared" si="227"/>
        <v>0</v>
      </c>
      <c r="AT90" s="41">
        <f t="shared" si="228"/>
        <v>0</v>
      </c>
      <c r="AU90" s="41">
        <f t="shared" si="229"/>
        <v>0</v>
      </c>
      <c r="AV90" s="41">
        <f t="shared" si="230"/>
        <v>0</v>
      </c>
      <c r="AW90" s="41">
        <f t="shared" si="231"/>
        <v>9000</v>
      </c>
    </row>
    <row r="91" spans="1:49" s="4" customFormat="1" ht="18.75" customHeight="1">
      <c r="A91" s="206"/>
      <c r="B91" s="127" t="s">
        <v>13</v>
      </c>
      <c r="C91" s="2"/>
      <c r="D91" s="3"/>
      <c r="E91" s="3"/>
      <c r="F91" s="3"/>
      <c r="G91" s="2"/>
      <c r="H91" s="2"/>
      <c r="I91" s="2"/>
      <c r="J91" s="2"/>
      <c r="K91" s="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2"/>
      <c r="Y91" s="2"/>
      <c r="Z91" s="2"/>
      <c r="AA91" s="2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112"/>
      <c r="AS91" s="2">
        <f t="shared" si="227"/>
        <v>0</v>
      </c>
      <c r="AT91" s="2">
        <f t="shared" si="228"/>
        <v>0</v>
      </c>
      <c r="AU91" s="2">
        <f t="shared" si="229"/>
        <v>0</v>
      </c>
      <c r="AV91" s="2">
        <f t="shared" si="230"/>
        <v>0</v>
      </c>
      <c r="AW91" s="2">
        <f t="shared" si="231"/>
        <v>0</v>
      </c>
    </row>
    <row r="92" spans="1:49" s="4" customFormat="1" ht="18.75" customHeight="1">
      <c r="A92" s="206"/>
      <c r="B92" s="127" t="s">
        <v>14</v>
      </c>
      <c r="C92" s="2"/>
      <c r="D92" s="3"/>
      <c r="E92" s="3"/>
      <c r="F92" s="3"/>
      <c r="G92" s="2"/>
      <c r="H92" s="2"/>
      <c r="I92" s="2"/>
      <c r="J92" s="2"/>
      <c r="K92" s="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2"/>
      <c r="Y92" s="2"/>
      <c r="Z92" s="2"/>
      <c r="AA92" s="2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>
        <v>9000</v>
      </c>
      <c r="AP92" s="23"/>
      <c r="AQ92" s="23"/>
      <c r="AR92" s="112"/>
      <c r="AS92" s="2">
        <f t="shared" si="227"/>
        <v>0</v>
      </c>
      <c r="AT92" s="2">
        <f t="shared" si="228"/>
        <v>0</v>
      </c>
      <c r="AU92" s="2">
        <f t="shared" si="229"/>
        <v>0</v>
      </c>
      <c r="AV92" s="2">
        <f t="shared" si="230"/>
        <v>0</v>
      </c>
      <c r="AW92" s="2">
        <f t="shared" si="231"/>
        <v>9000</v>
      </c>
    </row>
    <row r="93" spans="1:49" s="4" customFormat="1" ht="18.75" customHeight="1">
      <c r="A93" s="207"/>
      <c r="B93" s="127" t="s">
        <v>15</v>
      </c>
      <c r="C93" s="2"/>
      <c r="D93" s="3"/>
      <c r="E93" s="3"/>
      <c r="F93" s="3"/>
      <c r="G93" s="2"/>
      <c r="H93" s="2"/>
      <c r="I93" s="2"/>
      <c r="J93" s="2"/>
      <c r="K93" s="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"/>
      <c r="Y93" s="2"/>
      <c r="Z93" s="2"/>
      <c r="AA93" s="2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109"/>
      <c r="AS93" s="2">
        <f t="shared" si="227"/>
        <v>0</v>
      </c>
      <c r="AT93" s="2">
        <f t="shared" si="228"/>
        <v>0</v>
      </c>
      <c r="AU93" s="2">
        <f t="shared" si="229"/>
        <v>0</v>
      </c>
      <c r="AV93" s="2">
        <f t="shared" si="230"/>
        <v>0</v>
      </c>
      <c r="AW93" s="2">
        <f t="shared" si="231"/>
        <v>0</v>
      </c>
    </row>
    <row r="94" spans="1:49" s="4" customFormat="1" ht="114.75" customHeight="1">
      <c r="A94" s="162" t="s">
        <v>57</v>
      </c>
      <c r="B94" s="163" t="s">
        <v>101</v>
      </c>
      <c r="C94" s="164"/>
      <c r="D94" s="165"/>
      <c r="E94" s="165"/>
      <c r="F94" s="165"/>
      <c r="G94" s="164"/>
      <c r="H94" s="164"/>
      <c r="I94" s="164"/>
      <c r="J94" s="164"/>
      <c r="K94" s="164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6">
        <f t="shared" ref="X94:AQ94" si="240">X96+X97</f>
        <v>0</v>
      </c>
      <c r="Y94" s="166">
        <f t="shared" si="240"/>
        <v>0</v>
      </c>
      <c r="Z94" s="166">
        <f t="shared" si="240"/>
        <v>36050</v>
      </c>
      <c r="AA94" s="166">
        <f t="shared" si="240"/>
        <v>40000</v>
      </c>
      <c r="AB94" s="167">
        <f t="shared" si="240"/>
        <v>0</v>
      </c>
      <c r="AC94" s="167">
        <f t="shared" si="240"/>
        <v>0</v>
      </c>
      <c r="AD94" s="167">
        <f t="shared" si="240"/>
        <v>17000</v>
      </c>
      <c r="AE94" s="167">
        <f t="shared" si="240"/>
        <v>23000</v>
      </c>
      <c r="AF94" s="168">
        <f t="shared" si="240"/>
        <v>0</v>
      </c>
      <c r="AG94" s="168">
        <f t="shared" si="240"/>
        <v>0</v>
      </c>
      <c r="AH94" s="168">
        <f t="shared" si="240"/>
        <v>21000</v>
      </c>
      <c r="AI94" s="168">
        <f t="shared" si="240"/>
        <v>0</v>
      </c>
      <c r="AJ94" s="169">
        <f t="shared" si="240"/>
        <v>0</v>
      </c>
      <c r="AK94" s="169">
        <f t="shared" si="240"/>
        <v>0</v>
      </c>
      <c r="AL94" s="169">
        <f t="shared" si="240"/>
        <v>0</v>
      </c>
      <c r="AM94" s="169">
        <f t="shared" si="240"/>
        <v>32000</v>
      </c>
      <c r="AN94" s="170">
        <f t="shared" si="240"/>
        <v>0</v>
      </c>
      <c r="AO94" s="170">
        <f t="shared" si="240"/>
        <v>0</v>
      </c>
      <c r="AP94" s="170">
        <f t="shared" si="240"/>
        <v>0</v>
      </c>
      <c r="AQ94" s="170">
        <f t="shared" si="240"/>
        <v>30950</v>
      </c>
      <c r="AR94" s="186"/>
      <c r="AS94" s="166">
        <f t="shared" si="227"/>
        <v>76050</v>
      </c>
      <c r="AT94" s="166">
        <f t="shared" si="228"/>
        <v>40000</v>
      </c>
      <c r="AU94" s="166">
        <f t="shared" si="229"/>
        <v>21000</v>
      </c>
      <c r="AV94" s="166">
        <f t="shared" si="230"/>
        <v>32000</v>
      </c>
      <c r="AW94" s="166">
        <f t="shared" si="231"/>
        <v>30950</v>
      </c>
    </row>
    <row r="95" spans="1:49" s="4" customFormat="1" ht="15.75">
      <c r="A95" s="162"/>
      <c r="B95" s="163" t="s">
        <v>13</v>
      </c>
      <c r="C95" s="164"/>
      <c r="D95" s="165"/>
      <c r="E95" s="165"/>
      <c r="F95" s="165"/>
      <c r="G95" s="164"/>
      <c r="H95" s="164"/>
      <c r="I95" s="164"/>
      <c r="J95" s="164"/>
      <c r="K95" s="164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4"/>
      <c r="Y95" s="164"/>
      <c r="Z95" s="164"/>
      <c r="AA95" s="164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86"/>
      <c r="AS95" s="164">
        <f t="shared" si="227"/>
        <v>0</v>
      </c>
      <c r="AT95" s="164">
        <f t="shared" si="228"/>
        <v>0</v>
      </c>
      <c r="AU95" s="164">
        <f t="shared" si="229"/>
        <v>0</v>
      </c>
      <c r="AV95" s="164">
        <f t="shared" si="230"/>
        <v>0</v>
      </c>
      <c r="AW95" s="164">
        <f t="shared" si="231"/>
        <v>0</v>
      </c>
    </row>
    <row r="96" spans="1:49" s="4" customFormat="1" ht="18.75" customHeight="1">
      <c r="A96" s="162"/>
      <c r="B96" s="163" t="s">
        <v>14</v>
      </c>
      <c r="C96" s="164"/>
      <c r="D96" s="165"/>
      <c r="E96" s="165"/>
      <c r="F96" s="165"/>
      <c r="G96" s="164"/>
      <c r="H96" s="164"/>
      <c r="I96" s="164"/>
      <c r="J96" s="164"/>
      <c r="K96" s="164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4"/>
      <c r="Y96" s="164"/>
      <c r="Z96" s="164"/>
      <c r="AA96" s="164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86"/>
      <c r="AS96" s="164">
        <f t="shared" si="227"/>
        <v>0</v>
      </c>
      <c r="AT96" s="164">
        <f t="shared" si="228"/>
        <v>0</v>
      </c>
      <c r="AU96" s="164">
        <f t="shared" si="229"/>
        <v>0</v>
      </c>
      <c r="AV96" s="164">
        <f t="shared" si="230"/>
        <v>0</v>
      </c>
      <c r="AW96" s="164">
        <f t="shared" si="231"/>
        <v>0</v>
      </c>
    </row>
    <row r="97" spans="1:49" s="4" customFormat="1" ht="18.75" customHeight="1">
      <c r="A97" s="187"/>
      <c r="B97" s="163" t="s">
        <v>15</v>
      </c>
      <c r="C97" s="164"/>
      <c r="D97" s="164" t="str">
        <f t="shared" ref="D97" si="241">IF(X97&gt;0,"+"," ")</f>
        <v xml:space="preserve"> </v>
      </c>
      <c r="E97" s="164" t="str">
        <f t="shared" ref="E97" si="242">IF(Y97&gt;0,"+"," ")</f>
        <v xml:space="preserve"> </v>
      </c>
      <c r="F97" s="164" t="str">
        <f t="shared" ref="F97" si="243">IF(Z97&gt;0,"+"," ")</f>
        <v>+</v>
      </c>
      <c r="G97" s="188"/>
      <c r="H97" s="188"/>
      <c r="I97" s="188"/>
      <c r="J97" s="188"/>
      <c r="K97" s="188"/>
      <c r="L97" s="164" t="str">
        <f t="shared" ref="L97" si="244">IF(AF97&gt;0,"+"," ")</f>
        <v xml:space="preserve"> </v>
      </c>
      <c r="M97" s="164" t="str">
        <f t="shared" ref="M97" si="245">IF(AG97&gt;0,"+"," ")</f>
        <v xml:space="preserve"> </v>
      </c>
      <c r="N97" s="164" t="str">
        <f t="shared" ref="N97" si="246">IF(AH97&gt;0,"+"," ")</f>
        <v>+</v>
      </c>
      <c r="O97" s="164" t="str">
        <f t="shared" ref="O97" si="247">IF(AI97&gt;0,"+"," ")</f>
        <v xml:space="preserve"> </v>
      </c>
      <c r="P97" s="164" t="str">
        <f t="shared" ref="P97" si="248">IF(AJ97&gt;0,"+"," ")</f>
        <v xml:space="preserve"> </v>
      </c>
      <c r="Q97" s="164"/>
      <c r="R97" s="164"/>
      <c r="S97" s="164" t="str">
        <f t="shared" ref="S97" si="249">IF(AM97&gt;0,"+"," ")</f>
        <v>+</v>
      </c>
      <c r="T97" s="164" t="str">
        <f t="shared" ref="T97" si="250">IF(AN97&gt;0,"+"," ")</f>
        <v xml:space="preserve"> </v>
      </c>
      <c r="U97" s="164" t="str">
        <f t="shared" ref="U97" si="251">IF(AO97&gt;0,"+"," ")</f>
        <v xml:space="preserve"> </v>
      </c>
      <c r="V97" s="164" t="str">
        <f t="shared" ref="V97" si="252">IF(AP97&gt;0,"+"," ")</f>
        <v xml:space="preserve"> </v>
      </c>
      <c r="W97" s="164" t="str">
        <f t="shared" ref="W97" si="253">IF(AQ97&gt;0,"+"," ")</f>
        <v>+</v>
      </c>
      <c r="X97" s="164"/>
      <c r="Y97" s="164"/>
      <c r="Z97" s="164">
        <v>36050</v>
      </c>
      <c r="AA97" s="164">
        <v>40000</v>
      </c>
      <c r="AB97" s="173"/>
      <c r="AC97" s="173"/>
      <c r="AD97" s="173">
        <v>17000</v>
      </c>
      <c r="AE97" s="173">
        <v>23000</v>
      </c>
      <c r="AF97" s="173"/>
      <c r="AG97" s="173"/>
      <c r="AH97" s="173">
        <v>21000</v>
      </c>
      <c r="AI97" s="173"/>
      <c r="AJ97" s="173"/>
      <c r="AK97" s="173"/>
      <c r="AL97" s="173"/>
      <c r="AM97" s="173">
        <v>32000</v>
      </c>
      <c r="AN97" s="173"/>
      <c r="AO97" s="173"/>
      <c r="AP97" s="173"/>
      <c r="AQ97" s="173">
        <v>30950</v>
      </c>
      <c r="AR97" s="186"/>
      <c r="AS97" s="164">
        <f t="shared" si="227"/>
        <v>76050</v>
      </c>
      <c r="AT97" s="164">
        <f t="shared" si="228"/>
        <v>40000</v>
      </c>
      <c r="AU97" s="164">
        <f t="shared" si="229"/>
        <v>21000</v>
      </c>
      <c r="AV97" s="164">
        <f t="shared" si="230"/>
        <v>32000</v>
      </c>
      <c r="AW97" s="164">
        <f t="shared" si="231"/>
        <v>30950</v>
      </c>
    </row>
    <row r="98" spans="1:49" s="4" customFormat="1" ht="18.75" customHeight="1">
      <c r="A98" s="208" t="s">
        <v>8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10"/>
      <c r="AR98" s="112"/>
      <c r="AS98" s="111">
        <f t="shared" si="227"/>
        <v>0</v>
      </c>
      <c r="AT98" s="111">
        <f t="shared" si="228"/>
        <v>0</v>
      </c>
      <c r="AU98" s="111">
        <f t="shared" si="229"/>
        <v>0</v>
      </c>
      <c r="AV98" s="111">
        <f t="shared" si="230"/>
        <v>0</v>
      </c>
      <c r="AW98" s="111">
        <f t="shared" si="231"/>
        <v>0</v>
      </c>
    </row>
    <row r="99" spans="1:49" s="4" customFormat="1" ht="57" customHeight="1">
      <c r="A99" s="211" t="s">
        <v>58</v>
      </c>
      <c r="B99" s="119" t="s">
        <v>19</v>
      </c>
      <c r="C99" s="130"/>
      <c r="D99" s="130"/>
      <c r="E99" s="130"/>
      <c r="F99" s="130"/>
      <c r="G99" s="130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9"/>
      <c r="X99" s="237">
        <f t="shared" ref="X99:AQ99" si="254">X101+X102</f>
        <v>0</v>
      </c>
      <c r="Y99" s="237">
        <f t="shared" si="254"/>
        <v>0</v>
      </c>
      <c r="Z99" s="237">
        <f t="shared" si="254"/>
        <v>0</v>
      </c>
      <c r="AA99" s="244">
        <f t="shared" si="254"/>
        <v>3000</v>
      </c>
      <c r="AB99" s="238">
        <f t="shared" si="254"/>
        <v>0</v>
      </c>
      <c r="AC99" s="238">
        <f t="shared" si="254"/>
        <v>0</v>
      </c>
      <c r="AD99" s="238">
        <f t="shared" si="254"/>
        <v>0</v>
      </c>
      <c r="AE99" s="238">
        <f t="shared" si="254"/>
        <v>0</v>
      </c>
      <c r="AF99" s="239">
        <f t="shared" si="254"/>
        <v>0</v>
      </c>
      <c r="AG99" s="239">
        <f t="shared" si="254"/>
        <v>0</v>
      </c>
      <c r="AH99" s="239">
        <f t="shared" si="254"/>
        <v>0</v>
      </c>
      <c r="AI99" s="239">
        <f t="shared" si="254"/>
        <v>0</v>
      </c>
      <c r="AJ99" s="240">
        <f t="shared" si="254"/>
        <v>0</v>
      </c>
      <c r="AK99" s="240">
        <f t="shared" si="254"/>
        <v>0</v>
      </c>
      <c r="AL99" s="240">
        <f t="shared" si="254"/>
        <v>0</v>
      </c>
      <c r="AM99" s="240">
        <f t="shared" si="254"/>
        <v>0</v>
      </c>
      <c r="AN99" s="237">
        <f t="shared" si="254"/>
        <v>0</v>
      </c>
      <c r="AO99" s="237">
        <f t="shared" si="254"/>
        <v>0</v>
      </c>
      <c r="AP99" s="237">
        <f t="shared" si="254"/>
        <v>0</v>
      </c>
      <c r="AQ99" s="237">
        <f t="shared" si="254"/>
        <v>0</v>
      </c>
      <c r="AR99" s="112"/>
      <c r="AS99" s="237">
        <f t="shared" si="227"/>
        <v>3000</v>
      </c>
      <c r="AT99" s="237">
        <f t="shared" si="228"/>
        <v>0</v>
      </c>
      <c r="AU99" s="237">
        <f t="shared" si="229"/>
        <v>0</v>
      </c>
      <c r="AV99" s="237">
        <f t="shared" si="230"/>
        <v>0</v>
      </c>
      <c r="AW99" s="237">
        <f t="shared" si="231"/>
        <v>0</v>
      </c>
    </row>
    <row r="100" spans="1:49" ht="15.75">
      <c r="A100" s="212"/>
      <c r="B100" s="119" t="s">
        <v>13</v>
      </c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245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12"/>
      <c r="AS100" s="130">
        <f t="shared" si="227"/>
        <v>0</v>
      </c>
      <c r="AT100" s="130">
        <f t="shared" si="228"/>
        <v>0</v>
      </c>
      <c r="AU100" s="130">
        <f t="shared" si="229"/>
        <v>0</v>
      </c>
      <c r="AV100" s="130">
        <f t="shared" si="230"/>
        <v>0</v>
      </c>
      <c r="AW100" s="130">
        <f t="shared" si="231"/>
        <v>0</v>
      </c>
    </row>
    <row r="101" spans="1:49" s="4" customFormat="1" ht="18.75" customHeight="1">
      <c r="A101" s="212"/>
      <c r="B101" s="119" t="s">
        <v>14</v>
      </c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245" t="s">
        <v>92</v>
      </c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12"/>
      <c r="AS101" s="130">
        <f t="shared" si="227"/>
        <v>3000</v>
      </c>
      <c r="AT101" s="130">
        <f t="shared" si="228"/>
        <v>0</v>
      </c>
      <c r="AU101" s="130">
        <f t="shared" si="229"/>
        <v>0</v>
      </c>
      <c r="AV101" s="130">
        <f t="shared" si="230"/>
        <v>0</v>
      </c>
      <c r="AW101" s="130">
        <f t="shared" si="231"/>
        <v>0</v>
      </c>
    </row>
    <row r="102" spans="1:49" s="4" customFormat="1" ht="18.75" customHeight="1">
      <c r="A102" s="213"/>
      <c r="B102" s="119" t="s">
        <v>15</v>
      </c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12"/>
      <c r="AS102" s="130">
        <f t="shared" si="227"/>
        <v>0</v>
      </c>
      <c r="AT102" s="130">
        <f t="shared" si="228"/>
        <v>0</v>
      </c>
      <c r="AU102" s="130">
        <f t="shared" si="229"/>
        <v>0</v>
      </c>
      <c r="AV102" s="130">
        <f t="shared" si="230"/>
        <v>0</v>
      </c>
      <c r="AW102" s="130">
        <f t="shared" si="231"/>
        <v>0</v>
      </c>
    </row>
    <row r="103" spans="1:49" s="4" customFormat="1" ht="59.25" customHeight="1">
      <c r="A103" s="138" t="s">
        <v>59</v>
      </c>
      <c r="B103" s="119" t="s">
        <v>20</v>
      </c>
      <c r="C103" s="102"/>
      <c r="D103" s="3" t="str">
        <f t="shared" ref="D103:D130" si="255">IF(X103&gt;0,"+"," ")</f>
        <v xml:space="preserve"> </v>
      </c>
      <c r="E103" s="3" t="str">
        <f t="shared" ref="E103:E130" si="256">IF(Y103&gt;0,"+"," ")</f>
        <v xml:space="preserve"> </v>
      </c>
      <c r="F103" s="3" t="str">
        <f t="shared" ref="F103:F130" si="257">IF(Z103&gt;0,"+"," ")</f>
        <v>+</v>
      </c>
      <c r="G103" s="3" t="str">
        <f t="shared" ref="G103:G130" si="258">IF(AA103&gt;0,"+"," ")</f>
        <v>+</v>
      </c>
      <c r="H103" s="3" t="str">
        <f t="shared" ref="H103:H130" si="259">IF(AB103&gt;0,"+"," ")</f>
        <v xml:space="preserve"> </v>
      </c>
      <c r="I103" s="3" t="str">
        <f t="shared" ref="I103:I130" si="260">IF(AC103&gt;0,"+"," ")</f>
        <v xml:space="preserve"> </v>
      </c>
      <c r="J103" s="3" t="str">
        <f t="shared" ref="J103:J130" si="261">IF(AD103&gt;0,"+"," ")</f>
        <v xml:space="preserve"> </v>
      </c>
      <c r="K103" s="3" t="str">
        <f t="shared" ref="K103:K130" si="262">IF(AE103&gt;0,"+"," ")</f>
        <v xml:space="preserve"> </v>
      </c>
      <c r="L103" s="3" t="str">
        <f t="shared" ref="L103:L130" si="263">IF(AF103&gt;0,"+"," ")</f>
        <v xml:space="preserve"> </v>
      </c>
      <c r="M103" s="3" t="str">
        <f t="shared" ref="M103:M130" si="264">IF(AG103&gt;0,"+"," ")</f>
        <v xml:space="preserve"> </v>
      </c>
      <c r="N103" s="3" t="str">
        <f t="shared" ref="N103:N130" si="265">IF(AH103&gt;0,"+"," ")</f>
        <v xml:space="preserve"> </v>
      </c>
      <c r="O103" s="3" t="str">
        <f t="shared" ref="O103:O130" si="266">IF(AI103&gt;0,"+"," ")</f>
        <v>+</v>
      </c>
      <c r="P103" s="3" t="str">
        <f t="shared" ref="P103:P130" si="267">IF(AJ103&gt;0,"+"," ")</f>
        <v xml:space="preserve"> </v>
      </c>
      <c r="Q103" s="3" t="str">
        <f t="shared" ref="Q103:Q130" si="268">IF(AK103&gt;0,"+"," ")</f>
        <v>+</v>
      </c>
      <c r="R103" s="3" t="str">
        <f t="shared" ref="R103:R130" si="269">IF(AL103&gt;0,"+"," ")</f>
        <v xml:space="preserve"> </v>
      </c>
      <c r="S103" s="3" t="str">
        <f t="shared" ref="S103:S130" si="270">IF(AM103&gt;0,"+"," ")</f>
        <v xml:space="preserve"> </v>
      </c>
      <c r="T103" s="3" t="str">
        <f t="shared" ref="T103:T130" si="271">IF(AN103&gt;0,"+"," ")</f>
        <v xml:space="preserve"> </v>
      </c>
      <c r="U103" s="3" t="str">
        <f t="shared" ref="U103:U130" si="272">IF(AO103&gt;0,"+"," ")</f>
        <v>+</v>
      </c>
      <c r="V103" s="3" t="str">
        <f t="shared" ref="V103:V130" si="273">IF(AP103&gt;0,"+"," ")</f>
        <v xml:space="preserve"> </v>
      </c>
      <c r="W103" s="3" t="str">
        <f t="shared" ref="W103:W130" si="274">IF(AQ103&gt;0,"+"," ")</f>
        <v xml:space="preserve"> </v>
      </c>
      <c r="X103" s="41">
        <f t="shared" ref="X103:AQ103" si="275">X105+X106</f>
        <v>0</v>
      </c>
      <c r="Y103" s="41">
        <f t="shared" si="275"/>
        <v>0</v>
      </c>
      <c r="Z103" s="41">
        <f t="shared" si="275"/>
        <v>3000</v>
      </c>
      <c r="AA103" s="41">
        <f t="shared" si="275"/>
        <v>30000</v>
      </c>
      <c r="AB103" s="59">
        <f t="shared" si="275"/>
        <v>0</v>
      </c>
      <c r="AC103" s="59">
        <f t="shared" si="275"/>
        <v>0</v>
      </c>
      <c r="AD103" s="59">
        <f t="shared" si="275"/>
        <v>0</v>
      </c>
      <c r="AE103" s="59">
        <f t="shared" si="275"/>
        <v>0</v>
      </c>
      <c r="AF103" s="77">
        <f t="shared" si="275"/>
        <v>0</v>
      </c>
      <c r="AG103" s="77">
        <f t="shared" si="275"/>
        <v>0</v>
      </c>
      <c r="AH103" s="77">
        <f t="shared" si="275"/>
        <v>0</v>
      </c>
      <c r="AI103" s="77">
        <f t="shared" si="275"/>
        <v>25000</v>
      </c>
      <c r="AJ103" s="95">
        <f t="shared" si="275"/>
        <v>0</v>
      </c>
      <c r="AK103" s="95">
        <f t="shared" si="275"/>
        <v>14000</v>
      </c>
      <c r="AL103" s="95">
        <f t="shared" si="275"/>
        <v>0</v>
      </c>
      <c r="AM103" s="95">
        <f t="shared" si="275"/>
        <v>0</v>
      </c>
      <c r="AN103" s="41">
        <f t="shared" si="275"/>
        <v>0</v>
      </c>
      <c r="AO103" s="41">
        <f t="shared" si="275"/>
        <v>13000</v>
      </c>
      <c r="AP103" s="41">
        <f t="shared" si="275"/>
        <v>0</v>
      </c>
      <c r="AQ103" s="41">
        <f t="shared" si="275"/>
        <v>0</v>
      </c>
      <c r="AR103" s="112"/>
      <c r="AS103" s="41">
        <f t="shared" si="227"/>
        <v>33000</v>
      </c>
      <c r="AT103" s="41">
        <f t="shared" si="228"/>
        <v>0</v>
      </c>
      <c r="AU103" s="41">
        <f t="shared" si="229"/>
        <v>25000</v>
      </c>
      <c r="AV103" s="41">
        <f t="shared" si="230"/>
        <v>14000</v>
      </c>
      <c r="AW103" s="41">
        <f t="shared" si="231"/>
        <v>13000</v>
      </c>
    </row>
    <row r="104" spans="1:49" ht="20.25" customHeight="1">
      <c r="A104" s="103"/>
      <c r="B104" s="18" t="s">
        <v>13</v>
      </c>
      <c r="C104" s="2"/>
      <c r="D104" s="3" t="str">
        <f t="shared" si="255"/>
        <v xml:space="preserve"> </v>
      </c>
      <c r="E104" s="3" t="str">
        <f t="shared" si="256"/>
        <v xml:space="preserve"> </v>
      </c>
      <c r="F104" s="3" t="str">
        <f t="shared" si="257"/>
        <v xml:space="preserve"> </v>
      </c>
      <c r="G104" s="3" t="str">
        <f t="shared" si="258"/>
        <v xml:space="preserve"> </v>
      </c>
      <c r="H104" s="3" t="str">
        <f t="shared" si="259"/>
        <v xml:space="preserve"> </v>
      </c>
      <c r="I104" s="3" t="str">
        <f t="shared" si="260"/>
        <v xml:space="preserve"> </v>
      </c>
      <c r="J104" s="3" t="str">
        <f t="shared" si="261"/>
        <v xml:space="preserve"> </v>
      </c>
      <c r="K104" s="3" t="str">
        <f t="shared" si="262"/>
        <v xml:space="preserve"> </v>
      </c>
      <c r="L104" s="3" t="str">
        <f t="shared" si="263"/>
        <v xml:space="preserve"> </v>
      </c>
      <c r="M104" s="3" t="str">
        <f t="shared" si="264"/>
        <v xml:space="preserve"> </v>
      </c>
      <c r="N104" s="3" t="str">
        <f t="shared" si="265"/>
        <v xml:space="preserve"> </v>
      </c>
      <c r="O104" s="3" t="str">
        <f t="shared" si="266"/>
        <v xml:space="preserve"> </v>
      </c>
      <c r="P104" s="3" t="str">
        <f t="shared" si="267"/>
        <v xml:space="preserve"> </v>
      </c>
      <c r="Q104" s="3" t="str">
        <f t="shared" si="268"/>
        <v xml:space="preserve"> </v>
      </c>
      <c r="R104" s="3" t="str">
        <f t="shared" si="269"/>
        <v xml:space="preserve"> </v>
      </c>
      <c r="S104" s="3" t="str">
        <f t="shared" si="270"/>
        <v xml:space="preserve"> </v>
      </c>
      <c r="T104" s="3" t="str">
        <f t="shared" si="271"/>
        <v xml:space="preserve"> </v>
      </c>
      <c r="U104" s="3" t="str">
        <f t="shared" si="272"/>
        <v xml:space="preserve"> </v>
      </c>
      <c r="V104" s="3" t="str">
        <f t="shared" si="273"/>
        <v xml:space="preserve"> </v>
      </c>
      <c r="W104" s="3" t="str">
        <f t="shared" si="274"/>
        <v xml:space="preserve"> </v>
      </c>
      <c r="X104" s="23"/>
      <c r="Y104" s="2"/>
      <c r="Z104" s="2"/>
      <c r="AA104" s="2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S104" s="23">
        <f t="shared" si="227"/>
        <v>0</v>
      </c>
      <c r="AT104" s="23">
        <f t="shared" si="228"/>
        <v>0</v>
      </c>
      <c r="AU104" s="23">
        <f t="shared" si="229"/>
        <v>0</v>
      </c>
      <c r="AV104" s="23">
        <f t="shared" si="230"/>
        <v>0</v>
      </c>
      <c r="AW104" s="23">
        <f t="shared" si="231"/>
        <v>0</v>
      </c>
    </row>
    <row r="105" spans="1:49" s="4" customFormat="1" ht="18.75" customHeight="1">
      <c r="A105" s="103"/>
      <c r="B105" s="18" t="s">
        <v>14</v>
      </c>
      <c r="C105" s="2"/>
      <c r="D105" s="3" t="str">
        <f t="shared" si="255"/>
        <v xml:space="preserve"> </v>
      </c>
      <c r="E105" s="3" t="str">
        <f t="shared" si="256"/>
        <v xml:space="preserve"> </v>
      </c>
      <c r="F105" s="3" t="str">
        <f t="shared" si="257"/>
        <v>+</v>
      </c>
      <c r="G105" s="3" t="str">
        <f t="shared" si="258"/>
        <v xml:space="preserve"> </v>
      </c>
      <c r="H105" s="3" t="str">
        <f t="shared" si="259"/>
        <v xml:space="preserve"> </v>
      </c>
      <c r="I105" s="3" t="str">
        <f t="shared" si="260"/>
        <v xml:space="preserve"> </v>
      </c>
      <c r="J105" s="3" t="str">
        <f t="shared" si="261"/>
        <v xml:space="preserve"> </v>
      </c>
      <c r="K105" s="3" t="str">
        <f t="shared" si="262"/>
        <v xml:space="preserve"> </v>
      </c>
      <c r="L105" s="3" t="str">
        <f t="shared" si="263"/>
        <v xml:space="preserve"> </v>
      </c>
      <c r="M105" s="3" t="str">
        <f t="shared" si="264"/>
        <v xml:space="preserve"> </v>
      </c>
      <c r="N105" s="3" t="str">
        <f t="shared" si="265"/>
        <v xml:space="preserve"> </v>
      </c>
      <c r="O105" s="3" t="str">
        <f t="shared" si="266"/>
        <v xml:space="preserve"> </v>
      </c>
      <c r="P105" s="3" t="str">
        <f t="shared" si="267"/>
        <v xml:space="preserve"> </v>
      </c>
      <c r="Q105" s="3" t="str">
        <f t="shared" si="268"/>
        <v xml:space="preserve"> </v>
      </c>
      <c r="R105" s="3" t="str">
        <f t="shared" si="269"/>
        <v xml:space="preserve"> </v>
      </c>
      <c r="S105" s="3" t="str">
        <f t="shared" si="270"/>
        <v xml:space="preserve"> </v>
      </c>
      <c r="T105" s="3" t="str">
        <f t="shared" si="271"/>
        <v xml:space="preserve"> </v>
      </c>
      <c r="U105" s="3" t="str">
        <f t="shared" si="272"/>
        <v xml:space="preserve"> </v>
      </c>
      <c r="V105" s="3" t="str">
        <f t="shared" si="273"/>
        <v xml:space="preserve"> </v>
      </c>
      <c r="W105" s="3" t="str">
        <f t="shared" si="274"/>
        <v xml:space="preserve"> </v>
      </c>
      <c r="X105" s="126"/>
      <c r="Y105" s="2"/>
      <c r="Z105" s="2">
        <v>3000</v>
      </c>
      <c r="AA105" s="2"/>
      <c r="AB105" s="2"/>
      <c r="AC105" s="2"/>
      <c r="AD105" s="2"/>
      <c r="AE105" s="2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112"/>
      <c r="AS105" s="23">
        <f t="shared" si="227"/>
        <v>3000</v>
      </c>
      <c r="AT105" s="23">
        <f t="shared" si="228"/>
        <v>0</v>
      </c>
      <c r="AU105" s="23">
        <f t="shared" si="229"/>
        <v>0</v>
      </c>
      <c r="AV105" s="23">
        <f t="shared" si="230"/>
        <v>0</v>
      </c>
      <c r="AW105" s="23">
        <f t="shared" si="231"/>
        <v>0</v>
      </c>
    </row>
    <row r="106" spans="1:49" s="4" customFormat="1" ht="18.75" customHeight="1">
      <c r="A106" s="104"/>
      <c r="B106" s="18" t="s">
        <v>15</v>
      </c>
      <c r="C106" s="2"/>
      <c r="D106" s="3" t="str">
        <f t="shared" si="255"/>
        <v xml:space="preserve"> </v>
      </c>
      <c r="E106" s="3" t="str">
        <f t="shared" si="256"/>
        <v xml:space="preserve"> </v>
      </c>
      <c r="F106" s="3" t="str">
        <f t="shared" si="257"/>
        <v xml:space="preserve"> </v>
      </c>
      <c r="G106" s="3" t="str">
        <f t="shared" si="258"/>
        <v>+</v>
      </c>
      <c r="H106" s="3" t="str">
        <f t="shared" si="259"/>
        <v xml:space="preserve"> </v>
      </c>
      <c r="I106" s="3" t="str">
        <f t="shared" si="260"/>
        <v xml:space="preserve"> </v>
      </c>
      <c r="J106" s="3" t="str">
        <f t="shared" si="261"/>
        <v xml:space="preserve"> </v>
      </c>
      <c r="K106" s="3" t="str">
        <f t="shared" si="262"/>
        <v xml:space="preserve"> </v>
      </c>
      <c r="L106" s="3" t="str">
        <f t="shared" si="263"/>
        <v xml:space="preserve"> </v>
      </c>
      <c r="M106" s="3" t="str">
        <f t="shared" si="264"/>
        <v xml:space="preserve"> </v>
      </c>
      <c r="N106" s="3" t="str">
        <f t="shared" si="265"/>
        <v xml:space="preserve"> </v>
      </c>
      <c r="O106" s="3" t="str">
        <f t="shared" si="266"/>
        <v>+</v>
      </c>
      <c r="P106" s="3" t="str">
        <f t="shared" si="267"/>
        <v xml:space="preserve"> </v>
      </c>
      <c r="Q106" s="3" t="str">
        <f t="shared" si="268"/>
        <v>+</v>
      </c>
      <c r="R106" s="3" t="str">
        <f t="shared" si="269"/>
        <v xml:space="preserve"> </v>
      </c>
      <c r="S106" s="3" t="str">
        <f t="shared" si="270"/>
        <v xml:space="preserve"> </v>
      </c>
      <c r="T106" s="3" t="str">
        <f t="shared" si="271"/>
        <v xml:space="preserve"> </v>
      </c>
      <c r="U106" s="3" t="str">
        <f t="shared" si="272"/>
        <v>+</v>
      </c>
      <c r="V106" s="3" t="str">
        <f t="shared" si="273"/>
        <v xml:space="preserve"> </v>
      </c>
      <c r="W106" s="3" t="str">
        <f t="shared" si="274"/>
        <v xml:space="preserve"> </v>
      </c>
      <c r="X106" s="23"/>
      <c r="Y106" s="2"/>
      <c r="Z106" s="2"/>
      <c r="AA106" s="2">
        <v>30000</v>
      </c>
      <c r="AB106" s="2"/>
      <c r="AC106" s="2"/>
      <c r="AD106" s="2"/>
      <c r="AE106" s="2"/>
      <c r="AF106" s="2"/>
      <c r="AG106" s="23"/>
      <c r="AH106" s="23"/>
      <c r="AI106" s="23">
        <v>25000</v>
      </c>
      <c r="AJ106" s="23"/>
      <c r="AK106" s="23">
        <v>14000</v>
      </c>
      <c r="AL106" s="23"/>
      <c r="AM106" s="23"/>
      <c r="AN106" s="23"/>
      <c r="AO106" s="23">
        <v>13000</v>
      </c>
      <c r="AP106" s="23"/>
      <c r="AQ106" s="23"/>
      <c r="AR106" s="112"/>
      <c r="AS106" s="23">
        <f t="shared" si="227"/>
        <v>30000</v>
      </c>
      <c r="AT106" s="23">
        <f t="shared" si="228"/>
        <v>0</v>
      </c>
      <c r="AU106" s="23">
        <f t="shared" si="229"/>
        <v>25000</v>
      </c>
      <c r="AV106" s="23">
        <f t="shared" si="230"/>
        <v>14000</v>
      </c>
      <c r="AW106" s="23">
        <f t="shared" si="231"/>
        <v>13000</v>
      </c>
    </row>
    <row r="107" spans="1:49" s="4" customFormat="1" ht="50.25" customHeight="1">
      <c r="A107" s="138" t="s">
        <v>60</v>
      </c>
      <c r="B107" s="119" t="s">
        <v>17</v>
      </c>
      <c r="C107" s="102"/>
      <c r="D107" s="3" t="str">
        <f t="shared" si="255"/>
        <v xml:space="preserve"> </v>
      </c>
      <c r="E107" s="3" t="str">
        <f t="shared" si="256"/>
        <v xml:space="preserve"> </v>
      </c>
      <c r="F107" s="3" t="str">
        <f t="shared" si="257"/>
        <v>+</v>
      </c>
      <c r="G107" s="3" t="str">
        <f t="shared" si="258"/>
        <v>+</v>
      </c>
      <c r="H107" s="3" t="str">
        <f t="shared" si="259"/>
        <v xml:space="preserve"> </v>
      </c>
      <c r="I107" s="3" t="str">
        <f t="shared" si="260"/>
        <v xml:space="preserve"> </v>
      </c>
      <c r="J107" s="3" t="str">
        <f t="shared" si="261"/>
        <v xml:space="preserve"> </v>
      </c>
      <c r="K107" s="3" t="str">
        <f t="shared" si="262"/>
        <v xml:space="preserve"> </v>
      </c>
      <c r="L107" s="3" t="str">
        <f t="shared" si="263"/>
        <v xml:space="preserve"> </v>
      </c>
      <c r="M107" s="3" t="str">
        <f t="shared" si="264"/>
        <v xml:space="preserve"> </v>
      </c>
      <c r="N107" s="3" t="str">
        <f t="shared" si="265"/>
        <v xml:space="preserve"> </v>
      </c>
      <c r="O107" s="3" t="str">
        <f t="shared" si="266"/>
        <v xml:space="preserve"> </v>
      </c>
      <c r="P107" s="3" t="str">
        <f t="shared" si="267"/>
        <v xml:space="preserve"> </v>
      </c>
      <c r="Q107" s="3" t="str">
        <f t="shared" si="268"/>
        <v xml:space="preserve"> </v>
      </c>
      <c r="R107" s="3" t="str">
        <f t="shared" si="269"/>
        <v xml:space="preserve"> </v>
      </c>
      <c r="S107" s="3" t="str">
        <f t="shared" si="270"/>
        <v xml:space="preserve"> </v>
      </c>
      <c r="T107" s="3" t="str">
        <f t="shared" si="271"/>
        <v xml:space="preserve"> </v>
      </c>
      <c r="U107" s="3" t="str">
        <f t="shared" si="272"/>
        <v xml:space="preserve"> </v>
      </c>
      <c r="V107" s="3" t="str">
        <f t="shared" si="273"/>
        <v xml:space="preserve"> </v>
      </c>
      <c r="W107" s="3" t="str">
        <f t="shared" si="274"/>
        <v xml:space="preserve"> </v>
      </c>
      <c r="X107" s="41">
        <f t="shared" ref="X107:AQ107" si="276">X109+X110</f>
        <v>0</v>
      </c>
      <c r="Y107" s="41">
        <f t="shared" si="276"/>
        <v>0</v>
      </c>
      <c r="Z107" s="41">
        <f t="shared" si="276"/>
        <v>3200</v>
      </c>
      <c r="AA107" s="41">
        <f t="shared" si="276"/>
        <v>36800</v>
      </c>
      <c r="AB107" s="59">
        <f t="shared" si="276"/>
        <v>0</v>
      </c>
      <c r="AC107" s="59">
        <f t="shared" si="276"/>
        <v>0</v>
      </c>
      <c r="AD107" s="59">
        <f t="shared" si="276"/>
        <v>0</v>
      </c>
      <c r="AE107" s="59">
        <f t="shared" si="276"/>
        <v>0</v>
      </c>
      <c r="AF107" s="77">
        <f t="shared" si="276"/>
        <v>0</v>
      </c>
      <c r="AG107" s="77">
        <f t="shared" si="276"/>
        <v>0</v>
      </c>
      <c r="AH107" s="77">
        <f t="shared" si="276"/>
        <v>0</v>
      </c>
      <c r="AI107" s="77">
        <f t="shared" si="276"/>
        <v>0</v>
      </c>
      <c r="AJ107" s="95">
        <f t="shared" si="276"/>
        <v>0</v>
      </c>
      <c r="AK107" s="95">
        <f t="shared" si="276"/>
        <v>0</v>
      </c>
      <c r="AL107" s="95">
        <f t="shared" si="276"/>
        <v>0</v>
      </c>
      <c r="AM107" s="95">
        <f t="shared" si="276"/>
        <v>0</v>
      </c>
      <c r="AN107" s="41">
        <f t="shared" si="276"/>
        <v>0</v>
      </c>
      <c r="AO107" s="41">
        <f t="shared" si="276"/>
        <v>0</v>
      </c>
      <c r="AP107" s="41">
        <f t="shared" si="276"/>
        <v>0</v>
      </c>
      <c r="AQ107" s="41">
        <f t="shared" si="276"/>
        <v>0</v>
      </c>
      <c r="AR107" s="112"/>
      <c r="AS107" s="41">
        <f t="shared" si="227"/>
        <v>40000</v>
      </c>
      <c r="AT107" s="41">
        <f t="shared" si="228"/>
        <v>0</v>
      </c>
      <c r="AU107" s="41">
        <f t="shared" si="229"/>
        <v>0</v>
      </c>
      <c r="AV107" s="41">
        <f t="shared" si="230"/>
        <v>0</v>
      </c>
      <c r="AW107" s="41">
        <f t="shared" si="231"/>
        <v>0</v>
      </c>
    </row>
    <row r="108" spans="1:49" ht="15.75" customHeight="1">
      <c r="A108" s="103"/>
      <c r="B108" s="18" t="s">
        <v>13</v>
      </c>
      <c r="C108" s="2"/>
      <c r="D108" s="3" t="str">
        <f t="shared" si="255"/>
        <v xml:space="preserve"> </v>
      </c>
      <c r="E108" s="3" t="str">
        <f t="shared" si="256"/>
        <v xml:space="preserve"> </v>
      </c>
      <c r="F108" s="3" t="str">
        <f t="shared" si="257"/>
        <v xml:space="preserve"> </v>
      </c>
      <c r="G108" s="3" t="str">
        <f t="shared" si="258"/>
        <v xml:space="preserve"> </v>
      </c>
      <c r="H108" s="3" t="str">
        <f t="shared" si="259"/>
        <v xml:space="preserve"> </v>
      </c>
      <c r="I108" s="3" t="str">
        <f t="shared" si="260"/>
        <v xml:space="preserve"> </v>
      </c>
      <c r="J108" s="3" t="str">
        <f t="shared" si="261"/>
        <v xml:space="preserve"> </v>
      </c>
      <c r="K108" s="3" t="str">
        <f t="shared" si="262"/>
        <v xml:space="preserve"> </v>
      </c>
      <c r="L108" s="3" t="str">
        <f t="shared" si="263"/>
        <v xml:space="preserve"> </v>
      </c>
      <c r="M108" s="3" t="str">
        <f t="shared" si="264"/>
        <v xml:space="preserve"> </v>
      </c>
      <c r="N108" s="3" t="str">
        <f t="shared" si="265"/>
        <v xml:space="preserve"> </v>
      </c>
      <c r="O108" s="3" t="str">
        <f t="shared" si="266"/>
        <v xml:space="preserve"> </v>
      </c>
      <c r="P108" s="3" t="str">
        <f t="shared" si="267"/>
        <v xml:space="preserve"> </v>
      </c>
      <c r="Q108" s="3" t="str">
        <f t="shared" si="268"/>
        <v xml:space="preserve"> </v>
      </c>
      <c r="R108" s="3" t="str">
        <f t="shared" si="269"/>
        <v xml:space="preserve"> </v>
      </c>
      <c r="S108" s="3" t="str">
        <f t="shared" si="270"/>
        <v xml:space="preserve"> </v>
      </c>
      <c r="T108" s="3" t="str">
        <f t="shared" si="271"/>
        <v xml:space="preserve"> </v>
      </c>
      <c r="U108" s="3" t="str">
        <f t="shared" si="272"/>
        <v xml:space="preserve"> </v>
      </c>
      <c r="V108" s="3" t="str">
        <f t="shared" si="273"/>
        <v xml:space="preserve"> </v>
      </c>
      <c r="W108" s="3" t="str">
        <f t="shared" si="274"/>
        <v xml:space="preserve"> </v>
      </c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S108" s="23">
        <f t="shared" si="227"/>
        <v>0</v>
      </c>
      <c r="AT108" s="23">
        <f t="shared" si="228"/>
        <v>0</v>
      </c>
      <c r="AU108" s="23">
        <f t="shared" si="229"/>
        <v>0</v>
      </c>
      <c r="AV108" s="23">
        <f t="shared" si="230"/>
        <v>0</v>
      </c>
      <c r="AW108" s="23">
        <f t="shared" si="231"/>
        <v>0</v>
      </c>
    </row>
    <row r="109" spans="1:49" s="4" customFormat="1" ht="18.75" customHeight="1">
      <c r="A109" s="103"/>
      <c r="B109" s="18" t="s">
        <v>14</v>
      </c>
      <c r="C109" s="2"/>
      <c r="D109" s="3" t="str">
        <f t="shared" si="255"/>
        <v xml:space="preserve"> </v>
      </c>
      <c r="E109" s="3" t="str">
        <f t="shared" si="256"/>
        <v xml:space="preserve"> </v>
      </c>
      <c r="F109" s="3" t="str">
        <f t="shared" si="257"/>
        <v>+</v>
      </c>
      <c r="G109" s="3" t="str">
        <f t="shared" si="258"/>
        <v xml:space="preserve"> </v>
      </c>
      <c r="H109" s="3" t="str">
        <f t="shared" si="259"/>
        <v xml:space="preserve"> </v>
      </c>
      <c r="I109" s="3" t="str">
        <f t="shared" si="260"/>
        <v xml:space="preserve"> </v>
      </c>
      <c r="J109" s="3" t="str">
        <f t="shared" si="261"/>
        <v xml:space="preserve"> </v>
      </c>
      <c r="K109" s="3" t="str">
        <f t="shared" si="262"/>
        <v xml:space="preserve"> </v>
      </c>
      <c r="L109" s="3" t="str">
        <f t="shared" si="263"/>
        <v xml:space="preserve"> </v>
      </c>
      <c r="M109" s="3" t="str">
        <f t="shared" si="264"/>
        <v xml:space="preserve"> </v>
      </c>
      <c r="N109" s="3" t="str">
        <f t="shared" si="265"/>
        <v xml:space="preserve"> </v>
      </c>
      <c r="O109" s="3" t="str">
        <f t="shared" si="266"/>
        <v xml:space="preserve"> </v>
      </c>
      <c r="P109" s="3" t="str">
        <f t="shared" si="267"/>
        <v xml:space="preserve"> </v>
      </c>
      <c r="Q109" s="3" t="str">
        <f t="shared" si="268"/>
        <v xml:space="preserve"> </v>
      </c>
      <c r="R109" s="3" t="str">
        <f t="shared" si="269"/>
        <v xml:space="preserve"> </v>
      </c>
      <c r="S109" s="3" t="str">
        <f t="shared" si="270"/>
        <v xml:space="preserve"> </v>
      </c>
      <c r="T109" s="3" t="str">
        <f t="shared" si="271"/>
        <v xml:space="preserve"> </v>
      </c>
      <c r="U109" s="3" t="str">
        <f t="shared" si="272"/>
        <v xml:space="preserve"> </v>
      </c>
      <c r="V109" s="3" t="str">
        <f t="shared" si="273"/>
        <v xml:space="preserve"> </v>
      </c>
      <c r="W109" s="3" t="str">
        <f t="shared" si="274"/>
        <v xml:space="preserve"> </v>
      </c>
      <c r="X109" s="23"/>
      <c r="Y109" s="23"/>
      <c r="Z109" s="23">
        <v>3200</v>
      </c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112"/>
      <c r="AS109" s="23">
        <f t="shared" si="227"/>
        <v>3200</v>
      </c>
      <c r="AT109" s="23">
        <f t="shared" si="228"/>
        <v>0</v>
      </c>
      <c r="AU109" s="23">
        <f t="shared" si="229"/>
        <v>0</v>
      </c>
      <c r="AV109" s="23">
        <f t="shared" si="230"/>
        <v>0</v>
      </c>
      <c r="AW109" s="23">
        <f t="shared" si="231"/>
        <v>0</v>
      </c>
    </row>
    <row r="110" spans="1:49" s="4" customFormat="1" ht="18.75" customHeight="1">
      <c r="A110" s="104"/>
      <c r="B110" s="18" t="s">
        <v>15</v>
      </c>
      <c r="C110" s="2"/>
      <c r="D110" s="3" t="str">
        <f t="shared" si="255"/>
        <v xml:space="preserve"> </v>
      </c>
      <c r="E110" s="3" t="str">
        <f t="shared" si="256"/>
        <v xml:space="preserve"> </v>
      </c>
      <c r="F110" s="3" t="str">
        <f t="shared" si="257"/>
        <v xml:space="preserve"> </v>
      </c>
      <c r="G110" s="3" t="str">
        <f t="shared" si="258"/>
        <v>+</v>
      </c>
      <c r="H110" s="3" t="str">
        <f t="shared" si="259"/>
        <v xml:space="preserve"> </v>
      </c>
      <c r="I110" s="3" t="str">
        <f t="shared" si="260"/>
        <v xml:space="preserve"> </v>
      </c>
      <c r="J110" s="3" t="str">
        <f t="shared" si="261"/>
        <v xml:space="preserve"> </v>
      </c>
      <c r="K110" s="3" t="str">
        <f t="shared" si="262"/>
        <v xml:space="preserve"> </v>
      </c>
      <c r="L110" s="3" t="str">
        <f t="shared" si="263"/>
        <v xml:space="preserve"> </v>
      </c>
      <c r="M110" s="3" t="str">
        <f t="shared" si="264"/>
        <v xml:space="preserve"> </v>
      </c>
      <c r="N110" s="3" t="str">
        <f t="shared" si="265"/>
        <v xml:space="preserve"> </v>
      </c>
      <c r="O110" s="3" t="str">
        <f t="shared" si="266"/>
        <v xml:space="preserve"> </v>
      </c>
      <c r="P110" s="3" t="str">
        <f t="shared" si="267"/>
        <v xml:space="preserve"> </v>
      </c>
      <c r="Q110" s="3" t="str">
        <f t="shared" si="268"/>
        <v xml:space="preserve"> </v>
      </c>
      <c r="R110" s="3" t="str">
        <f t="shared" si="269"/>
        <v xml:space="preserve"> </v>
      </c>
      <c r="S110" s="3" t="str">
        <f t="shared" si="270"/>
        <v xml:space="preserve"> </v>
      </c>
      <c r="T110" s="3" t="str">
        <f t="shared" si="271"/>
        <v xml:space="preserve"> </v>
      </c>
      <c r="U110" s="3" t="str">
        <f t="shared" si="272"/>
        <v xml:space="preserve"> </v>
      </c>
      <c r="V110" s="3" t="str">
        <f t="shared" si="273"/>
        <v xml:space="preserve"> </v>
      </c>
      <c r="W110" s="3" t="str">
        <f t="shared" si="274"/>
        <v xml:space="preserve"> </v>
      </c>
      <c r="X110" s="2"/>
      <c r="Y110" s="2"/>
      <c r="Z110" s="2"/>
      <c r="AA110" s="2">
        <v>36800</v>
      </c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112"/>
      <c r="AS110" s="2">
        <f t="shared" si="227"/>
        <v>36800</v>
      </c>
      <c r="AT110" s="2">
        <f t="shared" si="228"/>
        <v>0</v>
      </c>
      <c r="AU110" s="2">
        <f t="shared" si="229"/>
        <v>0</v>
      </c>
      <c r="AV110" s="2">
        <f t="shared" si="230"/>
        <v>0</v>
      </c>
      <c r="AW110" s="2">
        <f t="shared" si="231"/>
        <v>0</v>
      </c>
    </row>
    <row r="111" spans="1:49" s="4" customFormat="1" ht="51" customHeight="1">
      <c r="A111" s="138" t="s">
        <v>61</v>
      </c>
      <c r="B111" s="119" t="s">
        <v>21</v>
      </c>
      <c r="C111" s="102"/>
      <c r="D111" s="3" t="str">
        <f t="shared" si="255"/>
        <v xml:space="preserve"> </v>
      </c>
      <c r="E111" s="3" t="str">
        <f t="shared" si="256"/>
        <v xml:space="preserve"> </v>
      </c>
      <c r="F111" s="3" t="str">
        <f t="shared" si="257"/>
        <v xml:space="preserve"> </v>
      </c>
      <c r="G111" s="3" t="str">
        <f t="shared" si="258"/>
        <v>+</v>
      </c>
      <c r="H111" s="3" t="str">
        <f t="shared" si="259"/>
        <v xml:space="preserve"> </v>
      </c>
      <c r="I111" s="3" t="str">
        <f t="shared" si="260"/>
        <v xml:space="preserve"> </v>
      </c>
      <c r="J111" s="3" t="str">
        <f t="shared" si="261"/>
        <v xml:space="preserve"> </v>
      </c>
      <c r="K111" s="3" t="str">
        <f t="shared" si="262"/>
        <v xml:space="preserve"> </v>
      </c>
      <c r="L111" s="3" t="str">
        <f t="shared" si="263"/>
        <v xml:space="preserve"> </v>
      </c>
      <c r="M111" s="3" t="str">
        <f t="shared" si="264"/>
        <v xml:space="preserve"> </v>
      </c>
      <c r="N111" s="3" t="str">
        <f t="shared" si="265"/>
        <v xml:space="preserve"> </v>
      </c>
      <c r="O111" s="3" t="str">
        <f t="shared" si="266"/>
        <v xml:space="preserve"> </v>
      </c>
      <c r="P111" s="3" t="str">
        <f t="shared" si="267"/>
        <v xml:space="preserve"> </v>
      </c>
      <c r="Q111" s="3" t="str">
        <f t="shared" si="268"/>
        <v xml:space="preserve"> </v>
      </c>
      <c r="R111" s="3" t="str">
        <f t="shared" si="269"/>
        <v xml:space="preserve"> </v>
      </c>
      <c r="S111" s="3" t="str">
        <f t="shared" si="270"/>
        <v xml:space="preserve"> </v>
      </c>
      <c r="T111" s="3" t="str">
        <f t="shared" si="271"/>
        <v xml:space="preserve"> </v>
      </c>
      <c r="U111" s="3" t="str">
        <f t="shared" si="272"/>
        <v xml:space="preserve"> </v>
      </c>
      <c r="V111" s="3" t="str">
        <f t="shared" si="273"/>
        <v xml:space="preserve"> </v>
      </c>
      <c r="W111" s="3" t="str">
        <f t="shared" si="274"/>
        <v xml:space="preserve"> </v>
      </c>
      <c r="X111" s="41">
        <f t="shared" ref="X111:AQ111" si="277">X113+X114</f>
        <v>0</v>
      </c>
      <c r="Y111" s="41">
        <f t="shared" si="277"/>
        <v>0</v>
      </c>
      <c r="Z111" s="41">
        <f t="shared" si="277"/>
        <v>0</v>
      </c>
      <c r="AA111" s="41">
        <f t="shared" si="277"/>
        <v>4000</v>
      </c>
      <c r="AB111" s="59">
        <f t="shared" si="277"/>
        <v>0</v>
      </c>
      <c r="AC111" s="59">
        <f t="shared" si="277"/>
        <v>0</v>
      </c>
      <c r="AD111" s="59">
        <f t="shared" si="277"/>
        <v>0</v>
      </c>
      <c r="AE111" s="59">
        <f t="shared" si="277"/>
        <v>0</v>
      </c>
      <c r="AF111" s="77">
        <f t="shared" si="277"/>
        <v>0</v>
      </c>
      <c r="AG111" s="77">
        <f t="shared" si="277"/>
        <v>0</v>
      </c>
      <c r="AH111" s="77">
        <f t="shared" si="277"/>
        <v>0</v>
      </c>
      <c r="AI111" s="77">
        <f t="shared" si="277"/>
        <v>0</v>
      </c>
      <c r="AJ111" s="95">
        <f t="shared" si="277"/>
        <v>0</v>
      </c>
      <c r="AK111" s="95">
        <f t="shared" si="277"/>
        <v>0</v>
      </c>
      <c r="AL111" s="95">
        <f t="shared" si="277"/>
        <v>0</v>
      </c>
      <c r="AM111" s="95">
        <f t="shared" si="277"/>
        <v>0</v>
      </c>
      <c r="AN111" s="41">
        <f t="shared" si="277"/>
        <v>0</v>
      </c>
      <c r="AO111" s="41">
        <f t="shared" si="277"/>
        <v>0</v>
      </c>
      <c r="AP111" s="41">
        <f t="shared" si="277"/>
        <v>0</v>
      </c>
      <c r="AQ111" s="41">
        <f t="shared" si="277"/>
        <v>0</v>
      </c>
      <c r="AR111" s="112"/>
      <c r="AS111" s="41">
        <f t="shared" si="227"/>
        <v>4000</v>
      </c>
      <c r="AT111" s="41">
        <f t="shared" si="228"/>
        <v>0</v>
      </c>
      <c r="AU111" s="41">
        <f t="shared" si="229"/>
        <v>0</v>
      </c>
      <c r="AV111" s="41">
        <f t="shared" si="230"/>
        <v>0</v>
      </c>
      <c r="AW111" s="41">
        <f t="shared" si="231"/>
        <v>0</v>
      </c>
    </row>
    <row r="112" spans="1:49" ht="19.5" customHeight="1">
      <c r="A112" s="103"/>
      <c r="B112" s="18" t="s">
        <v>13</v>
      </c>
      <c r="C112" s="2"/>
      <c r="D112" s="3" t="str">
        <f t="shared" si="255"/>
        <v xml:space="preserve"> </v>
      </c>
      <c r="E112" s="3" t="str">
        <f t="shared" si="256"/>
        <v xml:space="preserve"> </v>
      </c>
      <c r="F112" s="3" t="str">
        <f t="shared" si="257"/>
        <v xml:space="preserve"> </v>
      </c>
      <c r="G112" s="3" t="str">
        <f t="shared" si="258"/>
        <v xml:space="preserve"> </v>
      </c>
      <c r="H112" s="3" t="str">
        <f t="shared" si="259"/>
        <v xml:space="preserve"> </v>
      </c>
      <c r="I112" s="3" t="str">
        <f t="shared" si="260"/>
        <v xml:space="preserve"> </v>
      </c>
      <c r="J112" s="3" t="str">
        <f t="shared" si="261"/>
        <v xml:space="preserve"> </v>
      </c>
      <c r="K112" s="3" t="str">
        <f t="shared" si="262"/>
        <v xml:space="preserve"> </v>
      </c>
      <c r="L112" s="3" t="str">
        <f t="shared" si="263"/>
        <v xml:space="preserve"> </v>
      </c>
      <c r="M112" s="3" t="str">
        <f t="shared" si="264"/>
        <v xml:space="preserve"> </v>
      </c>
      <c r="N112" s="3" t="str">
        <f t="shared" si="265"/>
        <v xml:space="preserve"> </v>
      </c>
      <c r="O112" s="3" t="str">
        <f t="shared" si="266"/>
        <v xml:space="preserve"> </v>
      </c>
      <c r="P112" s="3" t="str">
        <f t="shared" si="267"/>
        <v xml:space="preserve"> </v>
      </c>
      <c r="Q112" s="3" t="str">
        <f t="shared" si="268"/>
        <v xml:space="preserve"> </v>
      </c>
      <c r="R112" s="3" t="str">
        <f t="shared" si="269"/>
        <v xml:space="preserve"> </v>
      </c>
      <c r="S112" s="3" t="str">
        <f t="shared" si="270"/>
        <v xml:space="preserve"> </v>
      </c>
      <c r="T112" s="3" t="str">
        <f t="shared" si="271"/>
        <v xml:space="preserve"> </v>
      </c>
      <c r="U112" s="3" t="str">
        <f t="shared" si="272"/>
        <v xml:space="preserve"> </v>
      </c>
      <c r="V112" s="3" t="str">
        <f t="shared" si="273"/>
        <v xml:space="preserve"> </v>
      </c>
      <c r="W112" s="3" t="str">
        <f t="shared" si="274"/>
        <v xml:space="preserve"> </v>
      </c>
      <c r="X112" s="23"/>
      <c r="Y112" s="23"/>
      <c r="Z112" s="23"/>
      <c r="AA112" s="23"/>
      <c r="AB112" s="2"/>
      <c r="AC112" s="2"/>
      <c r="AD112" s="2"/>
      <c r="AE112" s="2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S112" s="23">
        <f t="shared" si="227"/>
        <v>0</v>
      </c>
      <c r="AT112" s="23">
        <f t="shared" si="228"/>
        <v>0</v>
      </c>
      <c r="AU112" s="23">
        <f t="shared" si="229"/>
        <v>0</v>
      </c>
      <c r="AV112" s="23">
        <f t="shared" si="230"/>
        <v>0</v>
      </c>
      <c r="AW112" s="23">
        <f t="shared" si="231"/>
        <v>0</v>
      </c>
    </row>
    <row r="113" spans="1:49" s="4" customFormat="1" ht="18.75" customHeight="1">
      <c r="A113" s="103"/>
      <c r="B113" s="18" t="s">
        <v>14</v>
      </c>
      <c r="C113" s="2"/>
      <c r="D113" s="3" t="str">
        <f t="shared" si="255"/>
        <v xml:space="preserve"> </v>
      </c>
      <c r="E113" s="3" t="str">
        <f t="shared" si="256"/>
        <v xml:space="preserve"> </v>
      </c>
      <c r="F113" s="3" t="str">
        <f t="shared" si="257"/>
        <v xml:space="preserve"> </v>
      </c>
      <c r="G113" s="3" t="str">
        <f t="shared" si="258"/>
        <v>+</v>
      </c>
      <c r="H113" s="3" t="str">
        <f t="shared" si="259"/>
        <v xml:space="preserve"> </v>
      </c>
      <c r="I113" s="3" t="str">
        <f t="shared" si="260"/>
        <v xml:space="preserve"> </v>
      </c>
      <c r="J113" s="3" t="str">
        <f t="shared" si="261"/>
        <v xml:space="preserve"> </v>
      </c>
      <c r="K113" s="3" t="str">
        <f t="shared" si="262"/>
        <v xml:space="preserve"> </v>
      </c>
      <c r="L113" s="3" t="str">
        <f t="shared" si="263"/>
        <v xml:space="preserve"> </v>
      </c>
      <c r="M113" s="3" t="str">
        <f t="shared" si="264"/>
        <v xml:space="preserve"> </v>
      </c>
      <c r="N113" s="3" t="str">
        <f t="shared" si="265"/>
        <v xml:space="preserve"> </v>
      </c>
      <c r="O113" s="3" t="str">
        <f t="shared" si="266"/>
        <v xml:space="preserve"> </v>
      </c>
      <c r="P113" s="3" t="str">
        <f t="shared" si="267"/>
        <v xml:space="preserve"> </v>
      </c>
      <c r="Q113" s="3" t="str">
        <f t="shared" si="268"/>
        <v xml:space="preserve"> </v>
      </c>
      <c r="R113" s="3" t="str">
        <f t="shared" si="269"/>
        <v xml:space="preserve"> </v>
      </c>
      <c r="S113" s="3" t="str">
        <f t="shared" si="270"/>
        <v xml:space="preserve"> </v>
      </c>
      <c r="T113" s="3" t="str">
        <f t="shared" si="271"/>
        <v xml:space="preserve"> </v>
      </c>
      <c r="U113" s="3" t="str">
        <f t="shared" si="272"/>
        <v xml:space="preserve"> </v>
      </c>
      <c r="V113" s="3" t="str">
        <f t="shared" si="273"/>
        <v xml:space="preserve"> </v>
      </c>
      <c r="W113" s="3" t="str">
        <f t="shared" si="274"/>
        <v xml:space="preserve"> </v>
      </c>
      <c r="X113" s="2"/>
      <c r="Y113" s="2"/>
      <c r="Z113" s="2"/>
      <c r="AA113" s="2">
        <v>4000</v>
      </c>
      <c r="AB113" s="2"/>
      <c r="AC113" s="2"/>
      <c r="AD113" s="2"/>
      <c r="AE113" s="2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112"/>
      <c r="AS113" s="2">
        <f t="shared" si="227"/>
        <v>4000</v>
      </c>
      <c r="AT113" s="2">
        <f t="shared" si="228"/>
        <v>0</v>
      </c>
      <c r="AU113" s="2">
        <f t="shared" si="229"/>
        <v>0</v>
      </c>
      <c r="AV113" s="2">
        <f t="shared" si="230"/>
        <v>0</v>
      </c>
      <c r="AW113" s="2">
        <f t="shared" si="231"/>
        <v>0</v>
      </c>
    </row>
    <row r="114" spans="1:49" s="4" customFormat="1" ht="18.75" customHeight="1">
      <c r="A114" s="104"/>
      <c r="B114" s="18" t="s">
        <v>15</v>
      </c>
      <c r="C114" s="2"/>
      <c r="D114" s="3" t="str">
        <f t="shared" si="255"/>
        <v xml:space="preserve"> </v>
      </c>
      <c r="E114" s="3" t="str">
        <f t="shared" si="256"/>
        <v xml:space="preserve"> </v>
      </c>
      <c r="F114" s="3" t="str">
        <f t="shared" si="257"/>
        <v xml:space="preserve"> </v>
      </c>
      <c r="G114" s="3" t="str">
        <f t="shared" si="258"/>
        <v xml:space="preserve"> </v>
      </c>
      <c r="H114" s="3" t="str">
        <f t="shared" si="259"/>
        <v xml:space="preserve"> </v>
      </c>
      <c r="I114" s="3" t="str">
        <f t="shared" si="260"/>
        <v xml:space="preserve"> </v>
      </c>
      <c r="J114" s="3" t="str">
        <f t="shared" si="261"/>
        <v xml:space="preserve"> </v>
      </c>
      <c r="K114" s="3" t="str">
        <f t="shared" si="262"/>
        <v xml:space="preserve"> </v>
      </c>
      <c r="L114" s="3" t="str">
        <f t="shared" si="263"/>
        <v xml:space="preserve"> </v>
      </c>
      <c r="M114" s="3" t="str">
        <f t="shared" si="264"/>
        <v xml:space="preserve"> </v>
      </c>
      <c r="N114" s="3" t="str">
        <f t="shared" si="265"/>
        <v xml:space="preserve"> </v>
      </c>
      <c r="O114" s="3" t="str">
        <f t="shared" si="266"/>
        <v xml:space="preserve"> </v>
      </c>
      <c r="P114" s="3" t="str">
        <f t="shared" si="267"/>
        <v xml:space="preserve"> </v>
      </c>
      <c r="Q114" s="3" t="str">
        <f t="shared" si="268"/>
        <v xml:space="preserve"> </v>
      </c>
      <c r="R114" s="3" t="str">
        <f t="shared" si="269"/>
        <v xml:space="preserve"> </v>
      </c>
      <c r="S114" s="3" t="str">
        <f t="shared" si="270"/>
        <v xml:space="preserve"> </v>
      </c>
      <c r="T114" s="3" t="str">
        <f t="shared" si="271"/>
        <v xml:space="preserve"> </v>
      </c>
      <c r="U114" s="3" t="str">
        <f t="shared" si="272"/>
        <v xml:space="preserve"> </v>
      </c>
      <c r="V114" s="3" t="str">
        <f t="shared" si="273"/>
        <v xml:space="preserve"> </v>
      </c>
      <c r="W114" s="3" t="str">
        <f t="shared" si="274"/>
        <v xml:space="preserve"> </v>
      </c>
      <c r="X114" s="2"/>
      <c r="Y114" s="2"/>
      <c r="Z114" s="2"/>
      <c r="AA114" s="2"/>
      <c r="AB114" s="2"/>
      <c r="AC114" s="2"/>
      <c r="AD114" s="2"/>
      <c r="AE114" s="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"/>
      <c r="AP114" s="23"/>
      <c r="AQ114" s="23"/>
      <c r="AR114" s="112"/>
      <c r="AS114" s="2">
        <f t="shared" si="227"/>
        <v>0</v>
      </c>
      <c r="AT114" s="2">
        <f t="shared" si="228"/>
        <v>0</v>
      </c>
      <c r="AU114" s="2">
        <f t="shared" si="229"/>
        <v>0</v>
      </c>
      <c r="AV114" s="2">
        <f t="shared" si="230"/>
        <v>0</v>
      </c>
      <c r="AW114" s="2">
        <f t="shared" si="231"/>
        <v>0</v>
      </c>
    </row>
    <row r="115" spans="1:49" s="4" customFormat="1" ht="55.5" customHeight="1">
      <c r="A115" s="138" t="s">
        <v>62</v>
      </c>
      <c r="B115" s="119" t="s">
        <v>22</v>
      </c>
      <c r="C115" s="102"/>
      <c r="D115" s="3" t="str">
        <f t="shared" si="255"/>
        <v xml:space="preserve"> </v>
      </c>
      <c r="E115" s="3" t="str">
        <f t="shared" si="256"/>
        <v xml:space="preserve"> </v>
      </c>
      <c r="F115" s="3" t="str">
        <f t="shared" si="257"/>
        <v xml:space="preserve"> </v>
      </c>
      <c r="G115" s="3" t="str">
        <f t="shared" si="258"/>
        <v xml:space="preserve"> </v>
      </c>
      <c r="H115" s="3" t="str">
        <f t="shared" si="259"/>
        <v xml:space="preserve"> </v>
      </c>
      <c r="I115" s="3" t="str">
        <f t="shared" si="260"/>
        <v xml:space="preserve"> </v>
      </c>
      <c r="J115" s="3" t="str">
        <f t="shared" si="261"/>
        <v xml:space="preserve"> </v>
      </c>
      <c r="K115" s="3" t="str">
        <f t="shared" si="262"/>
        <v xml:space="preserve"> </v>
      </c>
      <c r="L115" s="3" t="str">
        <f t="shared" si="263"/>
        <v xml:space="preserve"> </v>
      </c>
      <c r="M115" s="3" t="str">
        <f t="shared" si="264"/>
        <v xml:space="preserve"> </v>
      </c>
      <c r="N115" s="3" t="str">
        <f t="shared" si="265"/>
        <v xml:space="preserve"> </v>
      </c>
      <c r="O115" s="3" t="str">
        <f t="shared" si="266"/>
        <v xml:space="preserve"> </v>
      </c>
      <c r="P115" s="3" t="str">
        <f t="shared" si="267"/>
        <v xml:space="preserve"> </v>
      </c>
      <c r="Q115" s="3" t="str">
        <f t="shared" si="268"/>
        <v xml:space="preserve"> </v>
      </c>
      <c r="R115" s="3" t="str">
        <f t="shared" si="269"/>
        <v xml:space="preserve"> </v>
      </c>
      <c r="S115" s="3" t="str">
        <f t="shared" si="270"/>
        <v xml:space="preserve"> </v>
      </c>
      <c r="T115" s="3" t="str">
        <f t="shared" si="271"/>
        <v xml:space="preserve"> </v>
      </c>
      <c r="U115" s="3" t="str">
        <f t="shared" si="272"/>
        <v>+</v>
      </c>
      <c r="V115" s="3" t="str">
        <f t="shared" si="273"/>
        <v xml:space="preserve"> </v>
      </c>
      <c r="W115" s="3" t="str">
        <f t="shared" si="274"/>
        <v xml:space="preserve"> </v>
      </c>
      <c r="X115" s="41">
        <f t="shared" ref="X115:AQ115" si="278">X117+X118</f>
        <v>0</v>
      </c>
      <c r="Y115" s="41">
        <f t="shared" si="278"/>
        <v>0</v>
      </c>
      <c r="Z115" s="41">
        <f t="shared" si="278"/>
        <v>0</v>
      </c>
      <c r="AA115" s="41">
        <f t="shared" si="278"/>
        <v>0</v>
      </c>
      <c r="AB115" s="59">
        <f t="shared" si="278"/>
        <v>0</v>
      </c>
      <c r="AC115" s="59">
        <f t="shared" si="278"/>
        <v>0</v>
      </c>
      <c r="AD115" s="59">
        <f t="shared" si="278"/>
        <v>0</v>
      </c>
      <c r="AE115" s="59">
        <f t="shared" si="278"/>
        <v>0</v>
      </c>
      <c r="AF115" s="77">
        <f t="shared" si="278"/>
        <v>0</v>
      </c>
      <c r="AG115" s="77">
        <f t="shared" si="278"/>
        <v>0</v>
      </c>
      <c r="AH115" s="77">
        <f t="shared" si="278"/>
        <v>0</v>
      </c>
      <c r="AI115" s="77">
        <f t="shared" si="278"/>
        <v>0</v>
      </c>
      <c r="AJ115" s="95">
        <f t="shared" si="278"/>
        <v>0</v>
      </c>
      <c r="AK115" s="95">
        <f t="shared" si="278"/>
        <v>0</v>
      </c>
      <c r="AL115" s="95">
        <f t="shared" si="278"/>
        <v>0</v>
      </c>
      <c r="AM115" s="95">
        <f t="shared" si="278"/>
        <v>0</v>
      </c>
      <c r="AN115" s="41">
        <f t="shared" si="278"/>
        <v>0</v>
      </c>
      <c r="AO115" s="41">
        <f t="shared" si="278"/>
        <v>2000</v>
      </c>
      <c r="AP115" s="41">
        <f t="shared" si="278"/>
        <v>0</v>
      </c>
      <c r="AQ115" s="41">
        <f t="shared" si="278"/>
        <v>0</v>
      </c>
      <c r="AR115" s="112"/>
      <c r="AS115" s="41">
        <f t="shared" si="227"/>
        <v>0</v>
      </c>
      <c r="AT115" s="41">
        <f t="shared" si="228"/>
        <v>0</v>
      </c>
      <c r="AU115" s="41">
        <f t="shared" si="229"/>
        <v>0</v>
      </c>
      <c r="AV115" s="41">
        <f t="shared" si="230"/>
        <v>0</v>
      </c>
      <c r="AW115" s="41">
        <f t="shared" si="231"/>
        <v>2000</v>
      </c>
    </row>
    <row r="116" spans="1:49" ht="15.75">
      <c r="A116" s="103"/>
      <c r="B116" s="18" t="s">
        <v>13</v>
      </c>
      <c r="C116" s="2"/>
      <c r="D116" s="3" t="str">
        <f t="shared" si="255"/>
        <v xml:space="preserve"> </v>
      </c>
      <c r="E116" s="3" t="str">
        <f t="shared" si="256"/>
        <v xml:space="preserve"> </v>
      </c>
      <c r="F116" s="3" t="str">
        <f t="shared" si="257"/>
        <v xml:space="preserve"> </v>
      </c>
      <c r="G116" s="3" t="str">
        <f t="shared" si="258"/>
        <v xml:space="preserve"> </v>
      </c>
      <c r="H116" s="3" t="str">
        <f t="shared" si="259"/>
        <v xml:space="preserve"> </v>
      </c>
      <c r="I116" s="3" t="str">
        <f t="shared" si="260"/>
        <v xml:space="preserve"> </v>
      </c>
      <c r="J116" s="3" t="str">
        <f t="shared" si="261"/>
        <v xml:space="preserve"> </v>
      </c>
      <c r="K116" s="3" t="str">
        <f t="shared" si="262"/>
        <v xml:space="preserve"> </v>
      </c>
      <c r="L116" s="3" t="str">
        <f t="shared" si="263"/>
        <v xml:space="preserve"> </v>
      </c>
      <c r="M116" s="3" t="str">
        <f t="shared" si="264"/>
        <v xml:space="preserve"> </v>
      </c>
      <c r="N116" s="3" t="str">
        <f t="shared" si="265"/>
        <v xml:space="preserve"> </v>
      </c>
      <c r="O116" s="3" t="str">
        <f t="shared" si="266"/>
        <v xml:space="preserve"> </v>
      </c>
      <c r="P116" s="3" t="str">
        <f t="shared" si="267"/>
        <v xml:space="preserve"> </v>
      </c>
      <c r="Q116" s="3" t="str">
        <f t="shared" si="268"/>
        <v xml:space="preserve"> </v>
      </c>
      <c r="R116" s="3" t="str">
        <f t="shared" si="269"/>
        <v xml:space="preserve"> </v>
      </c>
      <c r="S116" s="3" t="str">
        <f t="shared" si="270"/>
        <v xml:space="preserve"> </v>
      </c>
      <c r="T116" s="3" t="str">
        <f t="shared" si="271"/>
        <v xml:space="preserve"> </v>
      </c>
      <c r="U116" s="3" t="str">
        <f t="shared" si="272"/>
        <v xml:space="preserve"> </v>
      </c>
      <c r="V116" s="3" t="str">
        <f t="shared" si="273"/>
        <v xml:space="preserve"> </v>
      </c>
      <c r="W116" s="3" t="str">
        <f t="shared" si="274"/>
        <v xml:space="preserve"> </v>
      </c>
      <c r="X116" s="23"/>
      <c r="Y116" s="23"/>
      <c r="Z116" s="23"/>
      <c r="AA116" s="23"/>
      <c r="AB116" s="2"/>
      <c r="AC116" s="2"/>
      <c r="AD116" s="2"/>
      <c r="AE116" s="2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S116" s="23">
        <f t="shared" si="227"/>
        <v>0</v>
      </c>
      <c r="AT116" s="23">
        <f t="shared" si="228"/>
        <v>0</v>
      </c>
      <c r="AU116" s="23">
        <f t="shared" si="229"/>
        <v>0</v>
      </c>
      <c r="AV116" s="23">
        <f t="shared" si="230"/>
        <v>0</v>
      </c>
      <c r="AW116" s="23">
        <f t="shared" si="231"/>
        <v>0</v>
      </c>
    </row>
    <row r="117" spans="1:49" s="4" customFormat="1" ht="18.75" customHeight="1">
      <c r="A117" s="103"/>
      <c r="B117" s="18" t="s">
        <v>14</v>
      </c>
      <c r="C117" s="2"/>
      <c r="D117" s="3" t="str">
        <f t="shared" si="255"/>
        <v xml:space="preserve"> </v>
      </c>
      <c r="E117" s="3" t="str">
        <f t="shared" si="256"/>
        <v xml:space="preserve"> </v>
      </c>
      <c r="F117" s="3" t="str">
        <f t="shared" si="257"/>
        <v xml:space="preserve"> </v>
      </c>
      <c r="G117" s="3" t="str">
        <f t="shared" si="258"/>
        <v xml:space="preserve"> </v>
      </c>
      <c r="H117" s="3" t="str">
        <f t="shared" si="259"/>
        <v xml:space="preserve"> </v>
      </c>
      <c r="I117" s="3" t="str">
        <f t="shared" si="260"/>
        <v xml:space="preserve"> </v>
      </c>
      <c r="J117" s="3" t="str">
        <f t="shared" si="261"/>
        <v xml:space="preserve"> </v>
      </c>
      <c r="K117" s="3" t="str">
        <f t="shared" si="262"/>
        <v xml:space="preserve"> </v>
      </c>
      <c r="L117" s="3" t="str">
        <f t="shared" si="263"/>
        <v xml:space="preserve"> </v>
      </c>
      <c r="M117" s="3" t="str">
        <f t="shared" si="264"/>
        <v xml:space="preserve"> </v>
      </c>
      <c r="N117" s="3" t="str">
        <f t="shared" si="265"/>
        <v xml:space="preserve"> </v>
      </c>
      <c r="O117" s="3" t="str">
        <f t="shared" si="266"/>
        <v xml:space="preserve"> </v>
      </c>
      <c r="P117" s="3" t="str">
        <f t="shared" si="267"/>
        <v xml:space="preserve"> </v>
      </c>
      <c r="Q117" s="3" t="str">
        <f t="shared" si="268"/>
        <v xml:space="preserve"> </v>
      </c>
      <c r="R117" s="3" t="str">
        <f t="shared" si="269"/>
        <v xml:space="preserve"> </v>
      </c>
      <c r="S117" s="3" t="str">
        <f t="shared" si="270"/>
        <v xml:space="preserve"> </v>
      </c>
      <c r="T117" s="3" t="str">
        <f t="shared" si="271"/>
        <v xml:space="preserve"> </v>
      </c>
      <c r="U117" s="3" t="str">
        <f t="shared" si="272"/>
        <v>+</v>
      </c>
      <c r="V117" s="3" t="str">
        <f t="shared" si="273"/>
        <v xml:space="preserve"> </v>
      </c>
      <c r="W117" s="3" t="str">
        <f t="shared" si="274"/>
        <v xml:space="preserve"> </v>
      </c>
      <c r="X117" s="23"/>
      <c r="Y117" s="23"/>
      <c r="Z117" s="23"/>
      <c r="AA117" s="23"/>
      <c r="AB117" s="2"/>
      <c r="AC117" s="2"/>
      <c r="AD117" s="2"/>
      <c r="AE117" s="2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>
        <v>2000</v>
      </c>
      <c r="AP117" s="23"/>
      <c r="AQ117" s="23"/>
      <c r="AR117" s="112"/>
      <c r="AS117" s="23">
        <f t="shared" si="227"/>
        <v>0</v>
      </c>
      <c r="AT117" s="23">
        <f t="shared" si="228"/>
        <v>0</v>
      </c>
      <c r="AU117" s="23">
        <f t="shared" si="229"/>
        <v>0</v>
      </c>
      <c r="AV117" s="23">
        <f t="shared" si="230"/>
        <v>0</v>
      </c>
      <c r="AW117" s="23">
        <f t="shared" si="231"/>
        <v>2000</v>
      </c>
    </row>
    <row r="118" spans="1:49" s="4" customFormat="1" ht="18.75" customHeight="1">
      <c r="A118" s="104"/>
      <c r="B118" s="18" t="s">
        <v>15</v>
      </c>
      <c r="C118" s="2"/>
      <c r="D118" s="3" t="str">
        <f t="shared" si="255"/>
        <v xml:space="preserve"> </v>
      </c>
      <c r="E118" s="3" t="str">
        <f t="shared" si="256"/>
        <v xml:space="preserve"> </v>
      </c>
      <c r="F118" s="3" t="str">
        <f t="shared" si="257"/>
        <v xml:space="preserve"> </v>
      </c>
      <c r="G118" s="3" t="str">
        <f t="shared" si="258"/>
        <v xml:space="preserve"> </v>
      </c>
      <c r="H118" s="3" t="str">
        <f t="shared" si="259"/>
        <v xml:space="preserve"> </v>
      </c>
      <c r="I118" s="3" t="str">
        <f t="shared" si="260"/>
        <v xml:space="preserve"> </v>
      </c>
      <c r="J118" s="3" t="str">
        <f t="shared" si="261"/>
        <v xml:space="preserve"> </v>
      </c>
      <c r="K118" s="3" t="str">
        <f t="shared" si="262"/>
        <v xml:space="preserve"> </v>
      </c>
      <c r="L118" s="3" t="str">
        <f t="shared" si="263"/>
        <v xml:space="preserve"> </v>
      </c>
      <c r="M118" s="3" t="str">
        <f t="shared" si="264"/>
        <v xml:space="preserve"> </v>
      </c>
      <c r="N118" s="3" t="str">
        <f t="shared" si="265"/>
        <v xml:space="preserve"> </v>
      </c>
      <c r="O118" s="3" t="str">
        <f t="shared" si="266"/>
        <v xml:space="preserve"> </v>
      </c>
      <c r="P118" s="3" t="str">
        <f t="shared" si="267"/>
        <v xml:space="preserve"> </v>
      </c>
      <c r="Q118" s="3" t="str">
        <f t="shared" si="268"/>
        <v xml:space="preserve"> </v>
      </c>
      <c r="R118" s="3" t="str">
        <f t="shared" si="269"/>
        <v xml:space="preserve"> </v>
      </c>
      <c r="S118" s="3" t="str">
        <f t="shared" si="270"/>
        <v xml:space="preserve"> </v>
      </c>
      <c r="T118" s="3" t="str">
        <f t="shared" si="271"/>
        <v xml:space="preserve"> </v>
      </c>
      <c r="U118" s="3" t="str">
        <f t="shared" si="272"/>
        <v xml:space="preserve"> </v>
      </c>
      <c r="V118" s="3" t="str">
        <f t="shared" si="273"/>
        <v xml:space="preserve"> </v>
      </c>
      <c r="W118" s="3" t="str">
        <f t="shared" si="274"/>
        <v xml:space="preserve"> </v>
      </c>
      <c r="X118" s="23"/>
      <c r="Y118" s="23"/>
      <c r="Z118" s="23"/>
      <c r="AA118" s="23"/>
      <c r="AB118" s="2"/>
      <c r="AC118" s="2"/>
      <c r="AD118" s="2"/>
      <c r="AE118" s="2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112"/>
      <c r="AS118" s="23">
        <f t="shared" si="227"/>
        <v>0</v>
      </c>
      <c r="AT118" s="23">
        <f t="shared" si="228"/>
        <v>0</v>
      </c>
      <c r="AU118" s="23">
        <f t="shared" si="229"/>
        <v>0</v>
      </c>
      <c r="AV118" s="23">
        <f t="shared" si="230"/>
        <v>0</v>
      </c>
      <c r="AW118" s="23">
        <f t="shared" si="231"/>
        <v>0</v>
      </c>
    </row>
    <row r="119" spans="1:49" s="4" customFormat="1" ht="69.75" customHeight="1">
      <c r="A119" s="138" t="s">
        <v>63</v>
      </c>
      <c r="B119" s="119" t="s">
        <v>18</v>
      </c>
      <c r="C119" s="102"/>
      <c r="D119" s="3" t="str">
        <f t="shared" si="255"/>
        <v xml:space="preserve"> </v>
      </c>
      <c r="E119" s="3" t="str">
        <f t="shared" si="256"/>
        <v xml:space="preserve"> </v>
      </c>
      <c r="F119" s="3" t="str">
        <f t="shared" si="257"/>
        <v>+</v>
      </c>
      <c r="G119" s="3" t="str">
        <f t="shared" si="258"/>
        <v>+</v>
      </c>
      <c r="H119" s="3" t="str">
        <f t="shared" si="259"/>
        <v xml:space="preserve"> </v>
      </c>
      <c r="I119" s="3" t="str">
        <f t="shared" si="260"/>
        <v xml:space="preserve"> </v>
      </c>
      <c r="J119" s="3" t="str">
        <f t="shared" si="261"/>
        <v xml:space="preserve"> </v>
      </c>
      <c r="K119" s="3" t="str">
        <f t="shared" si="262"/>
        <v xml:space="preserve"> </v>
      </c>
      <c r="L119" s="3" t="str">
        <f t="shared" si="263"/>
        <v xml:space="preserve"> </v>
      </c>
      <c r="M119" s="3" t="str">
        <f t="shared" si="264"/>
        <v xml:space="preserve"> </v>
      </c>
      <c r="N119" s="3" t="str">
        <f t="shared" si="265"/>
        <v xml:space="preserve"> </v>
      </c>
      <c r="O119" s="3" t="str">
        <f t="shared" si="266"/>
        <v xml:space="preserve"> </v>
      </c>
      <c r="P119" s="3" t="str">
        <f t="shared" si="267"/>
        <v xml:space="preserve"> </v>
      </c>
      <c r="Q119" s="3" t="str">
        <f t="shared" si="268"/>
        <v xml:space="preserve"> </v>
      </c>
      <c r="R119" s="3" t="str">
        <f t="shared" si="269"/>
        <v xml:space="preserve"> </v>
      </c>
      <c r="S119" s="3" t="str">
        <f t="shared" si="270"/>
        <v xml:space="preserve"> </v>
      </c>
      <c r="T119" s="3" t="str">
        <f t="shared" si="271"/>
        <v xml:space="preserve"> </v>
      </c>
      <c r="U119" s="3" t="str">
        <f t="shared" si="272"/>
        <v xml:space="preserve"> </v>
      </c>
      <c r="V119" s="3" t="str">
        <f t="shared" si="273"/>
        <v>+</v>
      </c>
      <c r="W119" s="3" t="str">
        <f t="shared" si="274"/>
        <v xml:space="preserve"> </v>
      </c>
      <c r="X119" s="41">
        <f t="shared" ref="X119:AQ119" si="279">X121+X122</f>
        <v>0</v>
      </c>
      <c r="Y119" s="41">
        <f t="shared" si="279"/>
        <v>0</v>
      </c>
      <c r="Z119" s="41">
        <f t="shared" si="279"/>
        <v>4000</v>
      </c>
      <c r="AA119" s="41">
        <f t="shared" si="279"/>
        <v>6500</v>
      </c>
      <c r="AB119" s="59">
        <f t="shared" si="279"/>
        <v>0</v>
      </c>
      <c r="AC119" s="59">
        <f t="shared" si="279"/>
        <v>0</v>
      </c>
      <c r="AD119" s="59">
        <f t="shared" si="279"/>
        <v>0</v>
      </c>
      <c r="AE119" s="59">
        <f t="shared" si="279"/>
        <v>0</v>
      </c>
      <c r="AF119" s="77">
        <f t="shared" si="279"/>
        <v>0</v>
      </c>
      <c r="AG119" s="77">
        <f t="shared" si="279"/>
        <v>0</v>
      </c>
      <c r="AH119" s="77">
        <f t="shared" si="279"/>
        <v>0</v>
      </c>
      <c r="AI119" s="77">
        <f t="shared" si="279"/>
        <v>0</v>
      </c>
      <c r="AJ119" s="95">
        <f t="shared" si="279"/>
        <v>0</v>
      </c>
      <c r="AK119" s="95">
        <f t="shared" si="279"/>
        <v>0</v>
      </c>
      <c r="AL119" s="95">
        <f t="shared" si="279"/>
        <v>0</v>
      </c>
      <c r="AM119" s="95">
        <f t="shared" si="279"/>
        <v>0</v>
      </c>
      <c r="AN119" s="41">
        <f t="shared" si="279"/>
        <v>0</v>
      </c>
      <c r="AO119" s="41">
        <f t="shared" si="279"/>
        <v>0</v>
      </c>
      <c r="AP119" s="41">
        <f t="shared" si="279"/>
        <v>6500</v>
      </c>
      <c r="AQ119" s="41">
        <f t="shared" si="279"/>
        <v>0</v>
      </c>
      <c r="AR119" s="112"/>
      <c r="AS119" s="41">
        <f t="shared" si="227"/>
        <v>10500</v>
      </c>
      <c r="AT119" s="41">
        <f t="shared" si="228"/>
        <v>0</v>
      </c>
      <c r="AU119" s="41">
        <f t="shared" si="229"/>
        <v>0</v>
      </c>
      <c r="AV119" s="41">
        <f t="shared" si="230"/>
        <v>0</v>
      </c>
      <c r="AW119" s="41">
        <f t="shared" si="231"/>
        <v>6500</v>
      </c>
    </row>
    <row r="120" spans="1:49" ht="18.75" customHeight="1">
      <c r="A120" s="103"/>
      <c r="B120" s="18" t="s">
        <v>13</v>
      </c>
      <c r="C120" s="2"/>
      <c r="D120" s="3" t="str">
        <f t="shared" si="255"/>
        <v xml:space="preserve"> </v>
      </c>
      <c r="E120" s="3" t="str">
        <f t="shared" si="256"/>
        <v xml:space="preserve"> </v>
      </c>
      <c r="F120" s="3" t="str">
        <f t="shared" si="257"/>
        <v xml:space="preserve"> </v>
      </c>
      <c r="G120" s="3" t="str">
        <f t="shared" si="258"/>
        <v xml:space="preserve"> </v>
      </c>
      <c r="H120" s="3" t="str">
        <f t="shared" si="259"/>
        <v xml:space="preserve"> </v>
      </c>
      <c r="I120" s="3" t="str">
        <f t="shared" si="260"/>
        <v xml:space="preserve"> </v>
      </c>
      <c r="J120" s="3" t="str">
        <f t="shared" si="261"/>
        <v xml:space="preserve"> </v>
      </c>
      <c r="K120" s="3" t="str">
        <f t="shared" si="262"/>
        <v xml:space="preserve"> </v>
      </c>
      <c r="L120" s="3" t="str">
        <f t="shared" si="263"/>
        <v xml:space="preserve"> </v>
      </c>
      <c r="M120" s="3" t="str">
        <f t="shared" si="264"/>
        <v xml:space="preserve"> </v>
      </c>
      <c r="N120" s="3" t="str">
        <f t="shared" si="265"/>
        <v xml:space="preserve"> </v>
      </c>
      <c r="O120" s="3" t="str">
        <f t="shared" si="266"/>
        <v xml:space="preserve"> </v>
      </c>
      <c r="P120" s="3" t="str">
        <f t="shared" si="267"/>
        <v xml:space="preserve"> </v>
      </c>
      <c r="Q120" s="3" t="str">
        <f t="shared" si="268"/>
        <v xml:space="preserve"> </v>
      </c>
      <c r="R120" s="3" t="str">
        <f t="shared" si="269"/>
        <v xml:space="preserve"> </v>
      </c>
      <c r="S120" s="3" t="str">
        <f t="shared" si="270"/>
        <v xml:space="preserve"> </v>
      </c>
      <c r="T120" s="3" t="str">
        <f t="shared" si="271"/>
        <v xml:space="preserve"> </v>
      </c>
      <c r="U120" s="3" t="str">
        <f t="shared" si="272"/>
        <v xml:space="preserve"> </v>
      </c>
      <c r="V120" s="3" t="str">
        <f t="shared" si="273"/>
        <v xml:space="preserve"> </v>
      </c>
      <c r="W120" s="3" t="str">
        <f t="shared" si="274"/>
        <v xml:space="preserve"> </v>
      </c>
      <c r="X120" s="2"/>
      <c r="Y120" s="2"/>
      <c r="Z120" s="2"/>
      <c r="AA120" s="2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S120" s="2">
        <f t="shared" si="227"/>
        <v>0</v>
      </c>
      <c r="AT120" s="2">
        <f t="shared" si="228"/>
        <v>0</v>
      </c>
      <c r="AU120" s="2">
        <f t="shared" si="229"/>
        <v>0</v>
      </c>
      <c r="AV120" s="2">
        <f t="shared" si="230"/>
        <v>0</v>
      </c>
      <c r="AW120" s="2">
        <f t="shared" si="231"/>
        <v>0</v>
      </c>
    </row>
    <row r="121" spans="1:49" s="4" customFormat="1" ht="18.75" customHeight="1">
      <c r="A121" s="103"/>
      <c r="B121" s="18" t="s">
        <v>14</v>
      </c>
      <c r="C121" s="2"/>
      <c r="D121" s="3" t="str">
        <f t="shared" si="255"/>
        <v xml:space="preserve"> </v>
      </c>
      <c r="E121" s="3" t="str">
        <f t="shared" si="256"/>
        <v xml:space="preserve"> </v>
      </c>
      <c r="F121" s="3" t="str">
        <f t="shared" si="257"/>
        <v>+</v>
      </c>
      <c r="G121" s="3" t="str">
        <f t="shared" si="258"/>
        <v xml:space="preserve"> </v>
      </c>
      <c r="H121" s="3" t="str">
        <f t="shared" si="259"/>
        <v xml:space="preserve"> </v>
      </c>
      <c r="I121" s="3" t="str">
        <f t="shared" si="260"/>
        <v xml:space="preserve"> </v>
      </c>
      <c r="J121" s="3" t="str">
        <f t="shared" si="261"/>
        <v xml:space="preserve"> </v>
      </c>
      <c r="K121" s="3" t="str">
        <f t="shared" si="262"/>
        <v xml:space="preserve"> </v>
      </c>
      <c r="L121" s="3" t="str">
        <f t="shared" si="263"/>
        <v xml:space="preserve"> </v>
      </c>
      <c r="M121" s="3" t="str">
        <f t="shared" si="264"/>
        <v xml:space="preserve"> </v>
      </c>
      <c r="N121" s="3" t="str">
        <f t="shared" si="265"/>
        <v xml:space="preserve"> </v>
      </c>
      <c r="O121" s="3" t="str">
        <f t="shared" si="266"/>
        <v xml:space="preserve"> </v>
      </c>
      <c r="P121" s="3" t="str">
        <f t="shared" si="267"/>
        <v xml:space="preserve"> </v>
      </c>
      <c r="Q121" s="3" t="str">
        <f t="shared" si="268"/>
        <v xml:space="preserve"> </v>
      </c>
      <c r="R121" s="3" t="str">
        <f t="shared" si="269"/>
        <v xml:space="preserve"> </v>
      </c>
      <c r="S121" s="3" t="str">
        <f t="shared" si="270"/>
        <v xml:space="preserve"> </v>
      </c>
      <c r="T121" s="3" t="str">
        <f t="shared" si="271"/>
        <v xml:space="preserve"> </v>
      </c>
      <c r="U121" s="3" t="str">
        <f t="shared" si="272"/>
        <v xml:space="preserve"> </v>
      </c>
      <c r="V121" s="3" t="str">
        <f t="shared" si="273"/>
        <v xml:space="preserve"> </v>
      </c>
      <c r="W121" s="3" t="str">
        <f t="shared" si="274"/>
        <v xml:space="preserve"> </v>
      </c>
      <c r="X121" s="2"/>
      <c r="Y121" s="2"/>
      <c r="Z121" s="2">
        <v>4000</v>
      </c>
      <c r="AA121" s="2"/>
      <c r="AB121" s="2"/>
      <c r="AC121" s="2"/>
      <c r="AD121" s="2"/>
      <c r="AE121" s="2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112"/>
      <c r="AS121" s="2">
        <f t="shared" si="227"/>
        <v>4000</v>
      </c>
      <c r="AT121" s="2">
        <f t="shared" si="228"/>
        <v>0</v>
      </c>
      <c r="AU121" s="2">
        <f t="shared" si="229"/>
        <v>0</v>
      </c>
      <c r="AV121" s="2">
        <f t="shared" si="230"/>
        <v>0</v>
      </c>
      <c r="AW121" s="2">
        <f t="shared" si="231"/>
        <v>0</v>
      </c>
    </row>
    <row r="122" spans="1:49" s="4" customFormat="1" ht="18.75" customHeight="1">
      <c r="A122" s="104"/>
      <c r="B122" s="18" t="s">
        <v>15</v>
      </c>
      <c r="C122" s="2"/>
      <c r="D122" s="3" t="str">
        <f t="shared" si="255"/>
        <v xml:space="preserve"> </v>
      </c>
      <c r="E122" s="3" t="str">
        <f t="shared" si="256"/>
        <v xml:space="preserve"> </v>
      </c>
      <c r="F122" s="3" t="str">
        <f t="shared" si="257"/>
        <v xml:space="preserve"> </v>
      </c>
      <c r="G122" s="3" t="str">
        <f t="shared" si="258"/>
        <v>+</v>
      </c>
      <c r="H122" s="3" t="str">
        <f t="shared" si="259"/>
        <v xml:space="preserve"> </v>
      </c>
      <c r="I122" s="3" t="str">
        <f t="shared" si="260"/>
        <v xml:space="preserve"> </v>
      </c>
      <c r="J122" s="3" t="str">
        <f t="shared" si="261"/>
        <v xml:space="preserve"> </v>
      </c>
      <c r="K122" s="3" t="str">
        <f t="shared" si="262"/>
        <v xml:space="preserve"> </v>
      </c>
      <c r="L122" s="3" t="str">
        <f t="shared" si="263"/>
        <v xml:space="preserve"> </v>
      </c>
      <c r="M122" s="3" t="str">
        <f t="shared" si="264"/>
        <v xml:space="preserve"> </v>
      </c>
      <c r="N122" s="3" t="str">
        <f t="shared" si="265"/>
        <v xml:space="preserve"> </v>
      </c>
      <c r="O122" s="3" t="str">
        <f t="shared" si="266"/>
        <v xml:space="preserve"> </v>
      </c>
      <c r="P122" s="3" t="str">
        <f t="shared" si="267"/>
        <v xml:space="preserve"> </v>
      </c>
      <c r="Q122" s="3" t="str">
        <f t="shared" si="268"/>
        <v xml:space="preserve"> </v>
      </c>
      <c r="R122" s="3" t="str">
        <f t="shared" si="269"/>
        <v xml:space="preserve"> </v>
      </c>
      <c r="S122" s="3" t="str">
        <f t="shared" si="270"/>
        <v xml:space="preserve"> </v>
      </c>
      <c r="T122" s="3" t="str">
        <f t="shared" si="271"/>
        <v xml:space="preserve"> </v>
      </c>
      <c r="U122" s="3" t="str">
        <f t="shared" si="272"/>
        <v xml:space="preserve"> </v>
      </c>
      <c r="V122" s="3" t="str">
        <f t="shared" si="273"/>
        <v>+</v>
      </c>
      <c r="W122" s="3" t="str">
        <f t="shared" si="274"/>
        <v xml:space="preserve"> </v>
      </c>
      <c r="X122" s="2"/>
      <c r="Y122" s="2"/>
      <c r="Z122" s="2"/>
      <c r="AA122" s="2">
        <v>6500</v>
      </c>
      <c r="AB122" s="2"/>
      <c r="AC122" s="2"/>
      <c r="AD122" s="2"/>
      <c r="AE122" s="2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>
        <v>6500</v>
      </c>
      <c r="AQ122" s="23"/>
      <c r="AR122" s="112"/>
      <c r="AS122" s="2">
        <f t="shared" si="227"/>
        <v>6500</v>
      </c>
      <c r="AT122" s="2">
        <f t="shared" si="228"/>
        <v>0</v>
      </c>
      <c r="AU122" s="2">
        <f t="shared" si="229"/>
        <v>0</v>
      </c>
      <c r="AV122" s="2">
        <f t="shared" si="230"/>
        <v>0</v>
      </c>
      <c r="AW122" s="2">
        <f t="shared" si="231"/>
        <v>6500</v>
      </c>
    </row>
    <row r="123" spans="1:49" s="4" customFormat="1" ht="57" customHeight="1">
      <c r="A123" s="138" t="s">
        <v>64</v>
      </c>
      <c r="B123" s="119" t="s">
        <v>23</v>
      </c>
      <c r="C123" s="102"/>
      <c r="D123" s="3" t="str">
        <f t="shared" si="255"/>
        <v xml:space="preserve"> </v>
      </c>
      <c r="E123" s="3" t="str">
        <f t="shared" si="256"/>
        <v xml:space="preserve"> </v>
      </c>
      <c r="F123" s="3" t="str">
        <f t="shared" si="257"/>
        <v xml:space="preserve"> </v>
      </c>
      <c r="G123" s="3" t="str">
        <f t="shared" si="258"/>
        <v xml:space="preserve"> </v>
      </c>
      <c r="H123" s="3" t="str">
        <f t="shared" si="259"/>
        <v xml:space="preserve"> </v>
      </c>
      <c r="I123" s="3" t="str">
        <f t="shared" si="260"/>
        <v xml:space="preserve"> </v>
      </c>
      <c r="J123" s="3" t="str">
        <f t="shared" si="261"/>
        <v xml:space="preserve"> </v>
      </c>
      <c r="K123" s="3" t="str">
        <f t="shared" si="262"/>
        <v xml:space="preserve"> </v>
      </c>
      <c r="L123" s="3" t="str">
        <f t="shared" si="263"/>
        <v xml:space="preserve"> </v>
      </c>
      <c r="M123" s="3" t="str">
        <f t="shared" si="264"/>
        <v xml:space="preserve"> </v>
      </c>
      <c r="N123" s="3" t="str">
        <f t="shared" si="265"/>
        <v xml:space="preserve"> </v>
      </c>
      <c r="O123" s="3" t="str">
        <f t="shared" si="266"/>
        <v xml:space="preserve"> </v>
      </c>
      <c r="P123" s="3" t="str">
        <f t="shared" si="267"/>
        <v xml:space="preserve"> </v>
      </c>
      <c r="Q123" s="3" t="str">
        <f t="shared" si="268"/>
        <v xml:space="preserve"> </v>
      </c>
      <c r="R123" s="3" t="str">
        <f t="shared" si="269"/>
        <v xml:space="preserve"> </v>
      </c>
      <c r="S123" s="3" t="str">
        <f t="shared" si="270"/>
        <v xml:space="preserve"> </v>
      </c>
      <c r="T123" s="3" t="str">
        <f t="shared" si="271"/>
        <v xml:space="preserve"> </v>
      </c>
      <c r="U123" s="3" t="str">
        <f t="shared" si="272"/>
        <v xml:space="preserve"> </v>
      </c>
      <c r="V123" s="3" t="str">
        <f t="shared" si="273"/>
        <v>+</v>
      </c>
      <c r="W123" s="3" t="str">
        <f t="shared" si="274"/>
        <v xml:space="preserve"> </v>
      </c>
      <c r="X123" s="41">
        <f t="shared" ref="X123:AQ123" si="280">X125+X126</f>
        <v>0</v>
      </c>
      <c r="Y123" s="41">
        <f t="shared" si="280"/>
        <v>0</v>
      </c>
      <c r="Z123" s="41">
        <f t="shared" si="280"/>
        <v>0</v>
      </c>
      <c r="AA123" s="41">
        <f t="shared" si="280"/>
        <v>0</v>
      </c>
      <c r="AB123" s="59">
        <f t="shared" si="280"/>
        <v>0</v>
      </c>
      <c r="AC123" s="59">
        <f t="shared" si="280"/>
        <v>0</v>
      </c>
      <c r="AD123" s="59">
        <f t="shared" si="280"/>
        <v>0</v>
      </c>
      <c r="AE123" s="59">
        <f t="shared" si="280"/>
        <v>0</v>
      </c>
      <c r="AF123" s="77">
        <f t="shared" si="280"/>
        <v>0</v>
      </c>
      <c r="AG123" s="77">
        <f t="shared" si="280"/>
        <v>0</v>
      </c>
      <c r="AH123" s="77">
        <f t="shared" si="280"/>
        <v>0</v>
      </c>
      <c r="AI123" s="77">
        <f t="shared" si="280"/>
        <v>0</v>
      </c>
      <c r="AJ123" s="95">
        <f t="shared" si="280"/>
        <v>0</v>
      </c>
      <c r="AK123" s="95">
        <f t="shared" si="280"/>
        <v>0</v>
      </c>
      <c r="AL123" s="95">
        <f t="shared" si="280"/>
        <v>0</v>
      </c>
      <c r="AM123" s="95">
        <f t="shared" si="280"/>
        <v>0</v>
      </c>
      <c r="AN123" s="41">
        <f t="shared" si="280"/>
        <v>0</v>
      </c>
      <c r="AO123" s="41">
        <f t="shared" si="280"/>
        <v>0</v>
      </c>
      <c r="AP123" s="41">
        <f t="shared" si="280"/>
        <v>5000</v>
      </c>
      <c r="AQ123" s="41">
        <f t="shared" si="280"/>
        <v>0</v>
      </c>
      <c r="AR123" s="112"/>
      <c r="AS123" s="41">
        <f t="shared" si="227"/>
        <v>0</v>
      </c>
      <c r="AT123" s="41">
        <f t="shared" si="228"/>
        <v>0</v>
      </c>
      <c r="AU123" s="41">
        <f t="shared" si="229"/>
        <v>0</v>
      </c>
      <c r="AV123" s="41">
        <f t="shared" si="230"/>
        <v>0</v>
      </c>
      <c r="AW123" s="41">
        <f t="shared" si="231"/>
        <v>5000</v>
      </c>
    </row>
    <row r="124" spans="1:49" s="17" customFormat="1" ht="21" customHeight="1">
      <c r="A124" s="103"/>
      <c r="B124" s="18" t="s">
        <v>13</v>
      </c>
      <c r="C124" s="2"/>
      <c r="D124" s="3" t="str">
        <f t="shared" si="255"/>
        <v xml:space="preserve"> </v>
      </c>
      <c r="E124" s="3" t="str">
        <f t="shared" si="256"/>
        <v xml:space="preserve"> </v>
      </c>
      <c r="F124" s="3" t="str">
        <f t="shared" si="257"/>
        <v xml:space="preserve"> </v>
      </c>
      <c r="G124" s="3" t="str">
        <f t="shared" si="258"/>
        <v xml:space="preserve"> </v>
      </c>
      <c r="H124" s="3" t="str">
        <f t="shared" si="259"/>
        <v xml:space="preserve"> </v>
      </c>
      <c r="I124" s="3" t="str">
        <f t="shared" si="260"/>
        <v xml:space="preserve"> </v>
      </c>
      <c r="J124" s="3" t="str">
        <f t="shared" si="261"/>
        <v xml:space="preserve"> </v>
      </c>
      <c r="K124" s="3" t="str">
        <f t="shared" si="262"/>
        <v xml:space="preserve"> </v>
      </c>
      <c r="L124" s="3" t="str">
        <f t="shared" si="263"/>
        <v xml:space="preserve"> </v>
      </c>
      <c r="M124" s="3" t="str">
        <f t="shared" si="264"/>
        <v xml:space="preserve"> </v>
      </c>
      <c r="N124" s="3" t="str">
        <f t="shared" si="265"/>
        <v xml:space="preserve"> </v>
      </c>
      <c r="O124" s="3" t="str">
        <f t="shared" si="266"/>
        <v xml:space="preserve"> </v>
      </c>
      <c r="P124" s="3" t="str">
        <f t="shared" si="267"/>
        <v xml:space="preserve"> </v>
      </c>
      <c r="Q124" s="3" t="str">
        <f t="shared" si="268"/>
        <v xml:space="preserve"> </v>
      </c>
      <c r="R124" s="3" t="str">
        <f t="shared" si="269"/>
        <v xml:space="preserve"> </v>
      </c>
      <c r="S124" s="3" t="str">
        <f t="shared" si="270"/>
        <v xml:space="preserve"> </v>
      </c>
      <c r="T124" s="3" t="str">
        <f t="shared" si="271"/>
        <v xml:space="preserve"> </v>
      </c>
      <c r="U124" s="3" t="str">
        <f t="shared" si="272"/>
        <v xml:space="preserve"> </v>
      </c>
      <c r="V124" s="3" t="str">
        <f t="shared" si="273"/>
        <v xml:space="preserve"> </v>
      </c>
      <c r="W124" s="3" t="str">
        <f t="shared" si="274"/>
        <v xml:space="preserve"> </v>
      </c>
      <c r="X124" s="23"/>
      <c r="Y124" s="23"/>
      <c r="Z124" s="23"/>
      <c r="AA124" s="23"/>
      <c r="AB124" s="23"/>
      <c r="AC124" s="23"/>
      <c r="AD124" s="23"/>
      <c r="AE124" s="23"/>
      <c r="AF124" s="2"/>
      <c r="AG124" s="2"/>
      <c r="AH124" s="2"/>
      <c r="AI124" s="2"/>
      <c r="AJ124" s="23"/>
      <c r="AK124" s="23"/>
      <c r="AL124" s="23"/>
      <c r="AM124" s="23"/>
      <c r="AN124" s="23"/>
      <c r="AO124" s="23"/>
      <c r="AP124" s="23"/>
      <c r="AQ124" s="23"/>
      <c r="AR124" s="109"/>
      <c r="AS124" s="23">
        <f t="shared" si="227"/>
        <v>0</v>
      </c>
      <c r="AT124" s="23">
        <f t="shared" si="228"/>
        <v>0</v>
      </c>
      <c r="AU124" s="23">
        <f t="shared" si="229"/>
        <v>0</v>
      </c>
      <c r="AV124" s="23">
        <f t="shared" si="230"/>
        <v>0</v>
      </c>
      <c r="AW124" s="23">
        <f t="shared" si="231"/>
        <v>0</v>
      </c>
    </row>
    <row r="125" spans="1:49" s="17" customFormat="1" ht="18.75" customHeight="1">
      <c r="A125" s="103"/>
      <c r="B125" s="18" t="s">
        <v>14</v>
      </c>
      <c r="C125" s="2"/>
      <c r="D125" s="3" t="str">
        <f t="shared" si="255"/>
        <v xml:space="preserve"> </v>
      </c>
      <c r="E125" s="3" t="str">
        <f t="shared" si="256"/>
        <v xml:space="preserve"> </v>
      </c>
      <c r="F125" s="3" t="str">
        <f t="shared" si="257"/>
        <v xml:space="preserve"> </v>
      </c>
      <c r="G125" s="3" t="str">
        <f t="shared" si="258"/>
        <v xml:space="preserve"> </v>
      </c>
      <c r="H125" s="3" t="str">
        <f t="shared" si="259"/>
        <v xml:space="preserve"> </v>
      </c>
      <c r="I125" s="3" t="str">
        <f t="shared" si="260"/>
        <v xml:space="preserve"> </v>
      </c>
      <c r="J125" s="3" t="str">
        <f t="shared" si="261"/>
        <v xml:space="preserve"> </v>
      </c>
      <c r="K125" s="3" t="str">
        <f t="shared" si="262"/>
        <v xml:space="preserve"> </v>
      </c>
      <c r="L125" s="3" t="str">
        <f t="shared" si="263"/>
        <v xml:space="preserve"> </v>
      </c>
      <c r="M125" s="3" t="str">
        <f t="shared" si="264"/>
        <v xml:space="preserve"> </v>
      </c>
      <c r="N125" s="3" t="str">
        <f t="shared" si="265"/>
        <v xml:space="preserve"> </v>
      </c>
      <c r="O125" s="3" t="str">
        <f t="shared" si="266"/>
        <v xml:space="preserve"> </v>
      </c>
      <c r="P125" s="3" t="str">
        <f t="shared" si="267"/>
        <v xml:space="preserve"> </v>
      </c>
      <c r="Q125" s="3" t="str">
        <f t="shared" si="268"/>
        <v xml:space="preserve"> </v>
      </c>
      <c r="R125" s="3" t="str">
        <f t="shared" si="269"/>
        <v xml:space="preserve"> </v>
      </c>
      <c r="S125" s="3" t="str">
        <f t="shared" si="270"/>
        <v xml:space="preserve"> </v>
      </c>
      <c r="T125" s="3" t="str">
        <f t="shared" si="271"/>
        <v xml:space="preserve"> </v>
      </c>
      <c r="U125" s="3" t="str">
        <f t="shared" si="272"/>
        <v xml:space="preserve"> </v>
      </c>
      <c r="V125" s="3" t="str">
        <f t="shared" si="273"/>
        <v>+</v>
      </c>
      <c r="W125" s="3" t="str">
        <f t="shared" si="274"/>
        <v xml:space="preserve"> </v>
      </c>
      <c r="X125" s="23"/>
      <c r="Y125" s="23"/>
      <c r="Z125" s="23"/>
      <c r="AA125" s="23"/>
      <c r="AB125" s="23"/>
      <c r="AC125" s="23"/>
      <c r="AD125" s="23"/>
      <c r="AE125" s="23"/>
      <c r="AF125" s="2"/>
      <c r="AG125" s="2"/>
      <c r="AH125" s="2"/>
      <c r="AI125" s="2"/>
      <c r="AJ125" s="23"/>
      <c r="AK125" s="23"/>
      <c r="AL125" s="23"/>
      <c r="AM125" s="23"/>
      <c r="AN125" s="23"/>
      <c r="AO125" s="23"/>
      <c r="AP125" s="23">
        <v>5000</v>
      </c>
      <c r="AQ125" s="23"/>
      <c r="AR125" s="112"/>
      <c r="AS125" s="23">
        <f t="shared" si="227"/>
        <v>0</v>
      </c>
      <c r="AT125" s="23">
        <f t="shared" si="228"/>
        <v>0</v>
      </c>
      <c r="AU125" s="23">
        <f t="shared" si="229"/>
        <v>0</v>
      </c>
      <c r="AV125" s="23">
        <f t="shared" si="230"/>
        <v>0</v>
      </c>
      <c r="AW125" s="23">
        <f t="shared" si="231"/>
        <v>5000</v>
      </c>
    </row>
    <row r="126" spans="1:49" s="17" customFormat="1" ht="18.75" customHeight="1">
      <c r="A126" s="104"/>
      <c r="B126" s="18" t="s">
        <v>15</v>
      </c>
      <c r="C126" s="2"/>
      <c r="D126" s="3" t="str">
        <f t="shared" si="255"/>
        <v xml:space="preserve"> </v>
      </c>
      <c r="E126" s="3" t="str">
        <f t="shared" si="256"/>
        <v xml:space="preserve"> </v>
      </c>
      <c r="F126" s="3" t="str">
        <f t="shared" si="257"/>
        <v xml:space="preserve"> </v>
      </c>
      <c r="G126" s="3" t="str">
        <f t="shared" si="258"/>
        <v xml:space="preserve"> </v>
      </c>
      <c r="H126" s="3" t="str">
        <f t="shared" si="259"/>
        <v xml:space="preserve"> </v>
      </c>
      <c r="I126" s="3" t="str">
        <f t="shared" si="260"/>
        <v xml:space="preserve"> </v>
      </c>
      <c r="J126" s="3" t="str">
        <f t="shared" si="261"/>
        <v xml:space="preserve"> </v>
      </c>
      <c r="K126" s="3" t="str">
        <f t="shared" si="262"/>
        <v xml:space="preserve"> </v>
      </c>
      <c r="L126" s="3" t="str">
        <f t="shared" si="263"/>
        <v xml:space="preserve"> </v>
      </c>
      <c r="M126" s="3" t="str">
        <f t="shared" si="264"/>
        <v xml:space="preserve"> </v>
      </c>
      <c r="N126" s="3" t="str">
        <f t="shared" si="265"/>
        <v xml:space="preserve"> </v>
      </c>
      <c r="O126" s="3" t="str">
        <f t="shared" si="266"/>
        <v xml:space="preserve"> </v>
      </c>
      <c r="P126" s="3" t="str">
        <f t="shared" si="267"/>
        <v xml:space="preserve"> </v>
      </c>
      <c r="Q126" s="3" t="str">
        <f t="shared" si="268"/>
        <v xml:space="preserve"> </v>
      </c>
      <c r="R126" s="3" t="str">
        <f t="shared" si="269"/>
        <v xml:space="preserve"> </v>
      </c>
      <c r="S126" s="3" t="str">
        <f t="shared" si="270"/>
        <v xml:space="preserve"> </v>
      </c>
      <c r="T126" s="3" t="str">
        <f t="shared" si="271"/>
        <v xml:space="preserve"> </v>
      </c>
      <c r="U126" s="3" t="str">
        <f t="shared" si="272"/>
        <v xml:space="preserve"> </v>
      </c>
      <c r="V126" s="3" t="str">
        <f t="shared" si="273"/>
        <v xml:space="preserve"> </v>
      </c>
      <c r="W126" s="3" t="str">
        <f t="shared" si="274"/>
        <v xml:space="preserve"> </v>
      </c>
      <c r="X126" s="23"/>
      <c r="Y126" s="23"/>
      <c r="Z126" s="23"/>
      <c r="AA126" s="23"/>
      <c r="AB126" s="23"/>
      <c r="AC126" s="23"/>
      <c r="AD126" s="23"/>
      <c r="AE126" s="23"/>
      <c r="AF126" s="2"/>
      <c r="AG126" s="2"/>
      <c r="AH126" s="2"/>
      <c r="AI126" s="2"/>
      <c r="AJ126" s="23"/>
      <c r="AK126" s="23"/>
      <c r="AL126" s="23"/>
      <c r="AM126" s="23"/>
      <c r="AN126" s="23"/>
      <c r="AO126" s="23"/>
      <c r="AP126" s="23"/>
      <c r="AQ126" s="23"/>
      <c r="AR126" s="112"/>
      <c r="AS126" s="23">
        <f t="shared" si="227"/>
        <v>0</v>
      </c>
      <c r="AT126" s="23">
        <f t="shared" si="228"/>
        <v>0</v>
      </c>
      <c r="AU126" s="23">
        <f t="shared" si="229"/>
        <v>0</v>
      </c>
      <c r="AV126" s="23">
        <f t="shared" si="230"/>
        <v>0</v>
      </c>
      <c r="AW126" s="23">
        <f t="shared" si="231"/>
        <v>0</v>
      </c>
    </row>
    <row r="127" spans="1:49" s="17" customFormat="1" ht="62.25" customHeight="1">
      <c r="A127" s="138" t="s">
        <v>66</v>
      </c>
      <c r="B127" s="119" t="s">
        <v>24</v>
      </c>
      <c r="C127" s="102"/>
      <c r="D127" s="3" t="str">
        <f t="shared" si="255"/>
        <v xml:space="preserve"> </v>
      </c>
      <c r="E127" s="3" t="str">
        <f t="shared" si="256"/>
        <v xml:space="preserve"> </v>
      </c>
      <c r="F127" s="3" t="str">
        <f t="shared" si="257"/>
        <v xml:space="preserve"> </v>
      </c>
      <c r="G127" s="3" t="str">
        <f t="shared" si="258"/>
        <v xml:space="preserve"> </v>
      </c>
      <c r="H127" s="3" t="str">
        <f t="shared" si="259"/>
        <v xml:space="preserve"> </v>
      </c>
      <c r="I127" s="3" t="str">
        <f t="shared" si="260"/>
        <v xml:space="preserve"> </v>
      </c>
      <c r="J127" s="3" t="str">
        <f t="shared" si="261"/>
        <v xml:space="preserve"> </v>
      </c>
      <c r="K127" s="3" t="str">
        <f t="shared" si="262"/>
        <v xml:space="preserve"> </v>
      </c>
      <c r="L127" s="3" t="str">
        <f t="shared" si="263"/>
        <v xml:space="preserve"> </v>
      </c>
      <c r="M127" s="3" t="str">
        <f t="shared" si="264"/>
        <v xml:space="preserve"> </v>
      </c>
      <c r="N127" s="3" t="str">
        <f t="shared" si="265"/>
        <v xml:space="preserve"> </v>
      </c>
      <c r="O127" s="3" t="str">
        <f t="shared" si="266"/>
        <v xml:space="preserve"> </v>
      </c>
      <c r="P127" s="3" t="str">
        <f t="shared" si="267"/>
        <v xml:space="preserve"> </v>
      </c>
      <c r="Q127" s="3" t="str">
        <f t="shared" si="268"/>
        <v xml:space="preserve"> </v>
      </c>
      <c r="R127" s="3" t="str">
        <f t="shared" si="269"/>
        <v xml:space="preserve"> </v>
      </c>
      <c r="S127" s="3" t="str">
        <f t="shared" si="270"/>
        <v xml:space="preserve"> </v>
      </c>
      <c r="T127" s="3" t="str">
        <f t="shared" si="271"/>
        <v xml:space="preserve"> </v>
      </c>
      <c r="U127" s="3" t="str">
        <f t="shared" si="272"/>
        <v>+</v>
      </c>
      <c r="V127" s="3" t="str">
        <f t="shared" si="273"/>
        <v xml:space="preserve"> </v>
      </c>
      <c r="W127" s="3" t="str">
        <f t="shared" si="274"/>
        <v xml:space="preserve"> </v>
      </c>
      <c r="X127" s="41">
        <f t="shared" ref="X127:AQ127" si="281">X129+X130</f>
        <v>0</v>
      </c>
      <c r="Y127" s="41">
        <f t="shared" si="281"/>
        <v>0</v>
      </c>
      <c r="Z127" s="41">
        <f t="shared" si="281"/>
        <v>0</v>
      </c>
      <c r="AA127" s="41">
        <f t="shared" si="281"/>
        <v>0</v>
      </c>
      <c r="AB127" s="59">
        <f t="shared" si="281"/>
        <v>0</v>
      </c>
      <c r="AC127" s="59">
        <f t="shared" si="281"/>
        <v>0</v>
      </c>
      <c r="AD127" s="59">
        <f t="shared" si="281"/>
        <v>0</v>
      </c>
      <c r="AE127" s="59">
        <f t="shared" si="281"/>
        <v>0</v>
      </c>
      <c r="AF127" s="77">
        <f t="shared" si="281"/>
        <v>0</v>
      </c>
      <c r="AG127" s="77">
        <f t="shared" si="281"/>
        <v>0</v>
      </c>
      <c r="AH127" s="77">
        <f t="shared" si="281"/>
        <v>0</v>
      </c>
      <c r="AI127" s="77">
        <f t="shared" si="281"/>
        <v>0</v>
      </c>
      <c r="AJ127" s="95">
        <f t="shared" si="281"/>
        <v>0</v>
      </c>
      <c r="AK127" s="95">
        <f t="shared" si="281"/>
        <v>0</v>
      </c>
      <c r="AL127" s="95">
        <f t="shared" si="281"/>
        <v>0</v>
      </c>
      <c r="AM127" s="95">
        <f t="shared" si="281"/>
        <v>0</v>
      </c>
      <c r="AN127" s="41">
        <f t="shared" si="281"/>
        <v>0</v>
      </c>
      <c r="AO127" s="41">
        <f t="shared" si="281"/>
        <v>5000</v>
      </c>
      <c r="AP127" s="41">
        <f t="shared" si="281"/>
        <v>0</v>
      </c>
      <c r="AQ127" s="41">
        <f t="shared" si="281"/>
        <v>0</v>
      </c>
      <c r="AR127" s="112"/>
      <c r="AS127" s="41">
        <f t="shared" si="227"/>
        <v>0</v>
      </c>
      <c r="AT127" s="41">
        <f t="shared" si="228"/>
        <v>0</v>
      </c>
      <c r="AU127" s="41">
        <f t="shared" si="229"/>
        <v>0</v>
      </c>
      <c r="AV127" s="41">
        <f t="shared" si="230"/>
        <v>0</v>
      </c>
      <c r="AW127" s="41">
        <f t="shared" si="231"/>
        <v>5000</v>
      </c>
    </row>
    <row r="128" spans="1:49" ht="17.25" customHeight="1">
      <c r="A128" s="103"/>
      <c r="B128" s="18" t="s">
        <v>13</v>
      </c>
      <c r="C128" s="2"/>
      <c r="D128" s="3" t="str">
        <f t="shared" si="255"/>
        <v xml:space="preserve"> </v>
      </c>
      <c r="E128" s="3" t="str">
        <f t="shared" si="256"/>
        <v xml:space="preserve"> </v>
      </c>
      <c r="F128" s="3" t="str">
        <f t="shared" si="257"/>
        <v xml:space="preserve"> </v>
      </c>
      <c r="G128" s="3" t="str">
        <f t="shared" si="258"/>
        <v xml:space="preserve"> </v>
      </c>
      <c r="H128" s="3" t="str">
        <f t="shared" si="259"/>
        <v xml:space="preserve"> </v>
      </c>
      <c r="I128" s="3" t="str">
        <f t="shared" si="260"/>
        <v xml:space="preserve"> </v>
      </c>
      <c r="J128" s="3" t="str">
        <f t="shared" si="261"/>
        <v xml:space="preserve"> </v>
      </c>
      <c r="K128" s="3" t="str">
        <f t="shared" si="262"/>
        <v xml:space="preserve"> </v>
      </c>
      <c r="L128" s="3" t="str">
        <f t="shared" si="263"/>
        <v xml:space="preserve"> </v>
      </c>
      <c r="M128" s="3" t="str">
        <f t="shared" si="264"/>
        <v xml:space="preserve"> </v>
      </c>
      <c r="N128" s="3" t="str">
        <f t="shared" si="265"/>
        <v xml:space="preserve"> </v>
      </c>
      <c r="O128" s="3" t="str">
        <f t="shared" si="266"/>
        <v xml:space="preserve"> </v>
      </c>
      <c r="P128" s="3" t="str">
        <f t="shared" si="267"/>
        <v xml:space="preserve"> </v>
      </c>
      <c r="Q128" s="3" t="str">
        <f t="shared" si="268"/>
        <v xml:space="preserve"> </v>
      </c>
      <c r="R128" s="3" t="str">
        <f t="shared" si="269"/>
        <v xml:space="preserve"> </v>
      </c>
      <c r="S128" s="3" t="str">
        <f t="shared" si="270"/>
        <v xml:space="preserve"> </v>
      </c>
      <c r="T128" s="3" t="str">
        <f t="shared" si="271"/>
        <v xml:space="preserve"> </v>
      </c>
      <c r="U128" s="3" t="str">
        <f t="shared" si="272"/>
        <v xml:space="preserve"> </v>
      </c>
      <c r="V128" s="3" t="str">
        <f t="shared" si="273"/>
        <v xml:space="preserve"> </v>
      </c>
      <c r="W128" s="3" t="str">
        <f t="shared" si="274"/>
        <v xml:space="preserve"> </v>
      </c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113"/>
      <c r="AS128" s="23">
        <f t="shared" si="227"/>
        <v>0</v>
      </c>
      <c r="AT128" s="23">
        <f t="shared" si="228"/>
        <v>0</v>
      </c>
      <c r="AU128" s="23">
        <f t="shared" si="229"/>
        <v>0</v>
      </c>
      <c r="AV128" s="23">
        <f t="shared" si="230"/>
        <v>0</v>
      </c>
      <c r="AW128" s="23">
        <f t="shared" si="231"/>
        <v>0</v>
      </c>
    </row>
    <row r="129" spans="1:49" ht="15.6" customHeight="1">
      <c r="A129" s="103"/>
      <c r="B129" s="18" t="s">
        <v>14</v>
      </c>
      <c r="C129" s="2"/>
      <c r="D129" s="3" t="str">
        <f t="shared" si="255"/>
        <v xml:space="preserve"> </v>
      </c>
      <c r="E129" s="3" t="str">
        <f t="shared" si="256"/>
        <v xml:space="preserve"> </v>
      </c>
      <c r="F129" s="3" t="str">
        <f t="shared" si="257"/>
        <v xml:space="preserve"> </v>
      </c>
      <c r="G129" s="3" t="str">
        <f t="shared" si="258"/>
        <v xml:space="preserve"> </v>
      </c>
      <c r="H129" s="3" t="str">
        <f t="shared" si="259"/>
        <v xml:space="preserve"> </v>
      </c>
      <c r="I129" s="3" t="str">
        <f t="shared" si="260"/>
        <v xml:space="preserve"> </v>
      </c>
      <c r="J129" s="3" t="str">
        <f t="shared" si="261"/>
        <v xml:space="preserve"> </v>
      </c>
      <c r="K129" s="3" t="str">
        <f t="shared" si="262"/>
        <v xml:space="preserve"> </v>
      </c>
      <c r="L129" s="3" t="str">
        <f t="shared" si="263"/>
        <v xml:space="preserve"> </v>
      </c>
      <c r="M129" s="3" t="str">
        <f t="shared" si="264"/>
        <v xml:space="preserve"> </v>
      </c>
      <c r="N129" s="3" t="str">
        <f t="shared" si="265"/>
        <v xml:space="preserve"> </v>
      </c>
      <c r="O129" s="3" t="str">
        <f t="shared" si="266"/>
        <v xml:space="preserve"> </v>
      </c>
      <c r="P129" s="3" t="str">
        <f t="shared" si="267"/>
        <v xml:space="preserve"> </v>
      </c>
      <c r="Q129" s="3" t="str">
        <f t="shared" si="268"/>
        <v xml:space="preserve"> </v>
      </c>
      <c r="R129" s="3" t="str">
        <f t="shared" si="269"/>
        <v xml:space="preserve"> </v>
      </c>
      <c r="S129" s="3" t="str">
        <f t="shared" si="270"/>
        <v xml:space="preserve"> </v>
      </c>
      <c r="T129" s="3" t="str">
        <f t="shared" si="271"/>
        <v xml:space="preserve"> </v>
      </c>
      <c r="U129" s="3" t="str">
        <f t="shared" si="272"/>
        <v>+</v>
      </c>
      <c r="V129" s="3" t="str">
        <f t="shared" si="273"/>
        <v xml:space="preserve"> </v>
      </c>
      <c r="W129" s="3" t="str">
        <f t="shared" si="274"/>
        <v xml:space="preserve"> </v>
      </c>
      <c r="X129" s="2"/>
      <c r="Y129" s="2"/>
      <c r="Z129" s="2"/>
      <c r="AA129" s="2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>
        <v>5000</v>
      </c>
      <c r="AP129" s="23"/>
      <c r="AQ129" s="23"/>
      <c r="AR129" s="113"/>
      <c r="AS129" s="2">
        <f t="shared" si="227"/>
        <v>0</v>
      </c>
      <c r="AT129" s="2">
        <f t="shared" si="228"/>
        <v>0</v>
      </c>
      <c r="AU129" s="2">
        <f t="shared" si="229"/>
        <v>0</v>
      </c>
      <c r="AV129" s="2">
        <f t="shared" si="230"/>
        <v>0</v>
      </c>
      <c r="AW129" s="2">
        <f t="shared" si="231"/>
        <v>5000</v>
      </c>
    </row>
    <row r="130" spans="1:49" ht="15.75" customHeight="1">
      <c r="A130" s="103"/>
      <c r="B130" s="101" t="s">
        <v>15</v>
      </c>
      <c r="C130" s="3"/>
      <c r="D130" s="3" t="str">
        <f t="shared" si="255"/>
        <v xml:space="preserve"> </v>
      </c>
      <c r="E130" s="3" t="str">
        <f t="shared" si="256"/>
        <v xml:space="preserve"> </v>
      </c>
      <c r="F130" s="3" t="str">
        <f t="shared" si="257"/>
        <v xml:space="preserve"> </v>
      </c>
      <c r="G130" s="3" t="str">
        <f t="shared" si="258"/>
        <v xml:space="preserve"> </v>
      </c>
      <c r="H130" s="3" t="str">
        <f t="shared" si="259"/>
        <v xml:space="preserve"> </v>
      </c>
      <c r="I130" s="3" t="str">
        <f t="shared" si="260"/>
        <v xml:space="preserve"> </v>
      </c>
      <c r="J130" s="3" t="str">
        <f t="shared" si="261"/>
        <v xml:space="preserve"> </v>
      </c>
      <c r="K130" s="3" t="str">
        <f t="shared" si="262"/>
        <v xml:space="preserve"> </v>
      </c>
      <c r="L130" s="3" t="str">
        <f t="shared" si="263"/>
        <v xml:space="preserve"> </v>
      </c>
      <c r="M130" s="3" t="str">
        <f t="shared" si="264"/>
        <v xml:space="preserve"> </v>
      </c>
      <c r="N130" s="3" t="str">
        <f t="shared" si="265"/>
        <v xml:space="preserve"> </v>
      </c>
      <c r="O130" s="3" t="str">
        <f t="shared" si="266"/>
        <v xml:space="preserve"> </v>
      </c>
      <c r="P130" s="3" t="str">
        <f t="shared" si="267"/>
        <v xml:space="preserve"> </v>
      </c>
      <c r="Q130" s="3" t="str">
        <f t="shared" si="268"/>
        <v xml:space="preserve"> </v>
      </c>
      <c r="R130" s="3" t="str">
        <f t="shared" si="269"/>
        <v xml:space="preserve"> </v>
      </c>
      <c r="S130" s="3" t="str">
        <f t="shared" si="270"/>
        <v xml:space="preserve"> </v>
      </c>
      <c r="T130" s="3" t="str">
        <f t="shared" si="271"/>
        <v xml:space="preserve"> </v>
      </c>
      <c r="U130" s="3" t="str">
        <f t="shared" si="272"/>
        <v xml:space="preserve"> </v>
      </c>
      <c r="V130" s="3" t="str">
        <f t="shared" si="273"/>
        <v xml:space="preserve"> </v>
      </c>
      <c r="W130" s="3" t="str">
        <f t="shared" si="274"/>
        <v xml:space="preserve"> </v>
      </c>
      <c r="X130" s="2"/>
      <c r="Y130" s="2"/>
      <c r="Z130" s="2"/>
      <c r="AA130" s="2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13"/>
      <c r="AS130" s="2">
        <f t="shared" si="227"/>
        <v>0</v>
      </c>
      <c r="AT130" s="2">
        <f t="shared" si="228"/>
        <v>0</v>
      </c>
      <c r="AU130" s="2">
        <f t="shared" si="229"/>
        <v>0</v>
      </c>
      <c r="AV130" s="2">
        <f t="shared" si="230"/>
        <v>0</v>
      </c>
      <c r="AW130" s="2">
        <f t="shared" si="231"/>
        <v>0</v>
      </c>
    </row>
    <row r="131" spans="1:49" s="17" customFormat="1" ht="58.5" customHeight="1">
      <c r="A131" s="138" t="s">
        <v>76</v>
      </c>
      <c r="B131" s="119" t="s">
        <v>65</v>
      </c>
      <c r="C131" s="2"/>
      <c r="D131" s="3" t="str">
        <f t="shared" ref="D131:D134" si="282">IF(X131&gt;0,"+"," ")</f>
        <v xml:space="preserve"> </v>
      </c>
      <c r="E131" s="3" t="str">
        <f t="shared" ref="E131:E134" si="283">IF(Y131&gt;0,"+"," ")</f>
        <v xml:space="preserve"> </v>
      </c>
      <c r="F131" s="3" t="str">
        <f t="shared" ref="F131:F134" si="284">IF(Z131&gt;0,"+"," ")</f>
        <v>+</v>
      </c>
      <c r="G131" s="3" t="str">
        <f t="shared" ref="G131:G134" si="285">IF(AA131&gt;0,"+"," ")</f>
        <v>+</v>
      </c>
      <c r="H131" s="3" t="str">
        <f t="shared" ref="H131:H134" si="286">IF(AB131&gt;0,"+"," ")</f>
        <v xml:space="preserve"> </v>
      </c>
      <c r="I131" s="3" t="str">
        <f t="shared" ref="I131:I134" si="287">IF(AC131&gt;0,"+"," ")</f>
        <v xml:space="preserve"> </v>
      </c>
      <c r="J131" s="3" t="str">
        <f t="shared" ref="J131:J134" si="288">IF(AD131&gt;0,"+"," ")</f>
        <v xml:space="preserve"> </v>
      </c>
      <c r="K131" s="3" t="str">
        <f t="shared" ref="K131:K134" si="289">IF(AE131&gt;0,"+"," ")</f>
        <v xml:space="preserve"> </v>
      </c>
      <c r="L131" s="3" t="str">
        <f t="shared" ref="L131:L134" si="290">IF(AF131&gt;0,"+"," ")</f>
        <v xml:space="preserve"> </v>
      </c>
      <c r="M131" s="3" t="str">
        <f t="shared" ref="M131:M134" si="291">IF(AG131&gt;0,"+"," ")</f>
        <v>+</v>
      </c>
      <c r="N131" s="3" t="str">
        <f t="shared" ref="N131:N134" si="292">IF(AH131&gt;0,"+"," ")</f>
        <v xml:space="preserve"> </v>
      </c>
      <c r="O131" s="3" t="str">
        <f t="shared" ref="O131:O134" si="293">IF(AI131&gt;0,"+"," ")</f>
        <v xml:space="preserve"> </v>
      </c>
      <c r="P131" s="3" t="str">
        <f t="shared" ref="P131:P134" si="294">IF(AJ131&gt;0,"+"," ")</f>
        <v xml:space="preserve"> </v>
      </c>
      <c r="Q131" s="3" t="str">
        <f t="shared" ref="Q131:Q134" si="295">IF(AK131&gt;0,"+"," ")</f>
        <v xml:space="preserve"> </v>
      </c>
      <c r="R131" s="3" t="str">
        <f t="shared" ref="R131:R134" si="296">IF(AL131&gt;0,"+"," ")</f>
        <v>+</v>
      </c>
      <c r="S131" s="3" t="str">
        <f t="shared" ref="S131:S134" si="297">IF(AM131&gt;0,"+"," ")</f>
        <v xml:space="preserve"> </v>
      </c>
      <c r="T131" s="3" t="str">
        <f t="shared" ref="T131:T134" si="298">IF(AN131&gt;0,"+"," ")</f>
        <v xml:space="preserve"> </v>
      </c>
      <c r="U131" s="3" t="str">
        <f t="shared" ref="U131:U134" si="299">IF(AO131&gt;0,"+"," ")</f>
        <v xml:space="preserve"> </v>
      </c>
      <c r="V131" s="3" t="str">
        <f t="shared" ref="V131:V134" si="300">IF(AP131&gt;0,"+"," ")</f>
        <v>+</v>
      </c>
      <c r="W131" s="3" t="str">
        <f t="shared" ref="W131:W134" si="301">IF(AQ131&gt;0,"+"," ")</f>
        <v xml:space="preserve"> </v>
      </c>
      <c r="X131" s="41">
        <f t="shared" ref="X131:AQ131" si="302">X133+X134</f>
        <v>0</v>
      </c>
      <c r="Y131" s="41">
        <f t="shared" si="302"/>
        <v>0</v>
      </c>
      <c r="Z131" s="41">
        <f t="shared" si="302"/>
        <v>4000</v>
      </c>
      <c r="AA131" s="41">
        <f t="shared" si="302"/>
        <v>10000</v>
      </c>
      <c r="AB131" s="59">
        <f t="shared" si="302"/>
        <v>0</v>
      </c>
      <c r="AC131" s="59">
        <f t="shared" si="302"/>
        <v>0</v>
      </c>
      <c r="AD131" s="59">
        <f t="shared" si="302"/>
        <v>0</v>
      </c>
      <c r="AE131" s="59">
        <f t="shared" si="302"/>
        <v>0</v>
      </c>
      <c r="AF131" s="77">
        <f t="shared" si="302"/>
        <v>0</v>
      </c>
      <c r="AG131" s="77">
        <f t="shared" si="302"/>
        <v>10000</v>
      </c>
      <c r="AH131" s="77">
        <f t="shared" si="302"/>
        <v>0</v>
      </c>
      <c r="AI131" s="77">
        <f t="shared" si="302"/>
        <v>0</v>
      </c>
      <c r="AJ131" s="95">
        <f t="shared" si="302"/>
        <v>0</v>
      </c>
      <c r="AK131" s="95">
        <f t="shared" si="302"/>
        <v>0</v>
      </c>
      <c r="AL131" s="95">
        <f t="shared" si="302"/>
        <v>11000</v>
      </c>
      <c r="AM131" s="95">
        <f t="shared" si="302"/>
        <v>0</v>
      </c>
      <c r="AN131" s="41">
        <f t="shared" si="302"/>
        <v>0</v>
      </c>
      <c r="AO131" s="41">
        <f t="shared" si="302"/>
        <v>0</v>
      </c>
      <c r="AP131" s="41">
        <f t="shared" si="302"/>
        <v>9716</v>
      </c>
      <c r="AQ131" s="41">
        <f t="shared" si="302"/>
        <v>0</v>
      </c>
      <c r="AR131" s="113"/>
      <c r="AS131" s="41">
        <f t="shared" si="227"/>
        <v>14000</v>
      </c>
      <c r="AT131" s="41">
        <f t="shared" si="228"/>
        <v>0</v>
      </c>
      <c r="AU131" s="41">
        <f t="shared" si="229"/>
        <v>10000</v>
      </c>
      <c r="AV131" s="41">
        <f t="shared" si="230"/>
        <v>11000</v>
      </c>
      <c r="AW131" s="41">
        <f t="shared" si="231"/>
        <v>9716</v>
      </c>
    </row>
    <row r="132" spans="1:49" s="17" customFormat="1" ht="19.5" customHeight="1">
      <c r="A132" s="103"/>
      <c r="B132" s="102" t="s">
        <v>13</v>
      </c>
      <c r="C132" s="2"/>
      <c r="D132" s="3" t="str">
        <f t="shared" si="282"/>
        <v xml:space="preserve"> </v>
      </c>
      <c r="E132" s="3" t="str">
        <f t="shared" si="283"/>
        <v xml:space="preserve"> </v>
      </c>
      <c r="F132" s="3" t="str">
        <f t="shared" si="284"/>
        <v xml:space="preserve"> </v>
      </c>
      <c r="G132" s="3" t="str">
        <f t="shared" si="285"/>
        <v xml:space="preserve"> </v>
      </c>
      <c r="H132" s="3" t="str">
        <f t="shared" si="286"/>
        <v xml:space="preserve"> </v>
      </c>
      <c r="I132" s="3" t="str">
        <f t="shared" si="287"/>
        <v xml:space="preserve"> </v>
      </c>
      <c r="J132" s="3" t="str">
        <f t="shared" si="288"/>
        <v xml:space="preserve"> </v>
      </c>
      <c r="K132" s="3" t="str">
        <f t="shared" si="289"/>
        <v xml:space="preserve"> </v>
      </c>
      <c r="L132" s="3" t="str">
        <f t="shared" si="290"/>
        <v xml:space="preserve"> </v>
      </c>
      <c r="M132" s="3" t="str">
        <f t="shared" si="291"/>
        <v xml:space="preserve"> </v>
      </c>
      <c r="N132" s="3" t="str">
        <f t="shared" si="292"/>
        <v xml:space="preserve"> </v>
      </c>
      <c r="O132" s="3" t="str">
        <f t="shared" si="293"/>
        <v xml:space="preserve"> </v>
      </c>
      <c r="P132" s="3" t="str">
        <f t="shared" si="294"/>
        <v xml:space="preserve"> </v>
      </c>
      <c r="Q132" s="3" t="str">
        <f t="shared" si="295"/>
        <v xml:space="preserve"> </v>
      </c>
      <c r="R132" s="3" t="str">
        <f t="shared" si="296"/>
        <v xml:space="preserve"> </v>
      </c>
      <c r="S132" s="3" t="str">
        <f t="shared" si="297"/>
        <v xml:space="preserve"> </v>
      </c>
      <c r="T132" s="3" t="str">
        <f t="shared" si="298"/>
        <v xml:space="preserve"> </v>
      </c>
      <c r="U132" s="3" t="str">
        <f t="shared" si="299"/>
        <v xml:space="preserve"> </v>
      </c>
      <c r="V132" s="3" t="str">
        <f t="shared" si="300"/>
        <v xml:space="preserve"> </v>
      </c>
      <c r="W132" s="3" t="str">
        <f t="shared" si="301"/>
        <v xml:space="preserve"> </v>
      </c>
      <c r="X132" s="2"/>
      <c r="Y132" s="2"/>
      <c r="Z132" s="2"/>
      <c r="AA132" s="2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109"/>
      <c r="AS132" s="2">
        <f t="shared" si="227"/>
        <v>0</v>
      </c>
      <c r="AT132" s="2">
        <f t="shared" si="228"/>
        <v>0</v>
      </c>
      <c r="AU132" s="2">
        <f t="shared" si="229"/>
        <v>0</v>
      </c>
      <c r="AV132" s="2">
        <f t="shared" si="230"/>
        <v>0</v>
      </c>
      <c r="AW132" s="2">
        <f t="shared" si="231"/>
        <v>0</v>
      </c>
    </row>
    <row r="133" spans="1:49" s="107" customFormat="1" ht="18.75" customHeight="1">
      <c r="A133" s="103"/>
      <c r="B133" s="102" t="s">
        <v>14</v>
      </c>
      <c r="C133" s="2"/>
      <c r="D133" s="3" t="str">
        <f t="shared" si="282"/>
        <v xml:space="preserve"> </v>
      </c>
      <c r="E133" s="3" t="str">
        <f t="shared" si="283"/>
        <v xml:space="preserve"> </v>
      </c>
      <c r="F133" s="3" t="str">
        <f t="shared" si="284"/>
        <v>+</v>
      </c>
      <c r="G133" s="3" t="str">
        <f t="shared" si="285"/>
        <v xml:space="preserve"> </v>
      </c>
      <c r="H133" s="3" t="str">
        <f t="shared" si="286"/>
        <v xml:space="preserve"> </v>
      </c>
      <c r="I133" s="3" t="str">
        <f t="shared" si="287"/>
        <v xml:space="preserve"> </v>
      </c>
      <c r="J133" s="3" t="str">
        <f t="shared" si="288"/>
        <v xml:space="preserve"> </v>
      </c>
      <c r="K133" s="3" t="str">
        <f t="shared" si="289"/>
        <v xml:space="preserve"> </v>
      </c>
      <c r="L133" s="3" t="str">
        <f t="shared" si="290"/>
        <v xml:space="preserve"> </v>
      </c>
      <c r="M133" s="3" t="str">
        <f t="shared" si="291"/>
        <v xml:space="preserve"> </v>
      </c>
      <c r="N133" s="3" t="str">
        <f t="shared" si="292"/>
        <v xml:space="preserve"> </v>
      </c>
      <c r="O133" s="3" t="str">
        <f t="shared" si="293"/>
        <v xml:space="preserve"> </v>
      </c>
      <c r="P133" s="3" t="str">
        <f t="shared" si="294"/>
        <v xml:space="preserve"> </v>
      </c>
      <c r="Q133" s="3" t="str">
        <f t="shared" si="295"/>
        <v xml:space="preserve"> </v>
      </c>
      <c r="R133" s="3" t="str">
        <f t="shared" si="296"/>
        <v xml:space="preserve"> </v>
      </c>
      <c r="S133" s="3" t="str">
        <f t="shared" si="297"/>
        <v xml:space="preserve"> </v>
      </c>
      <c r="T133" s="3" t="str">
        <f t="shared" si="298"/>
        <v xml:space="preserve"> </v>
      </c>
      <c r="U133" s="3" t="str">
        <f t="shared" si="299"/>
        <v xml:space="preserve"> </v>
      </c>
      <c r="V133" s="3" t="str">
        <f t="shared" si="300"/>
        <v xml:space="preserve"> </v>
      </c>
      <c r="W133" s="3" t="str">
        <f t="shared" si="301"/>
        <v xml:space="preserve"> </v>
      </c>
      <c r="X133" s="2"/>
      <c r="Y133" s="2"/>
      <c r="Z133" s="2">
        <v>4000</v>
      </c>
      <c r="AA133" s="2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109"/>
      <c r="AS133" s="2">
        <f t="shared" si="227"/>
        <v>4000</v>
      </c>
      <c r="AT133" s="2">
        <f t="shared" si="228"/>
        <v>0</v>
      </c>
      <c r="AU133" s="2">
        <f t="shared" si="229"/>
        <v>0</v>
      </c>
      <c r="AV133" s="2">
        <f t="shared" si="230"/>
        <v>0</v>
      </c>
      <c r="AW133" s="2">
        <f t="shared" si="231"/>
        <v>0</v>
      </c>
    </row>
    <row r="134" spans="1:49" s="107" customFormat="1" ht="18.75" customHeight="1">
      <c r="A134" s="104"/>
      <c r="B134" s="102" t="s">
        <v>15</v>
      </c>
      <c r="C134" s="2"/>
      <c r="D134" s="2" t="str">
        <f t="shared" si="282"/>
        <v xml:space="preserve"> </v>
      </c>
      <c r="E134" s="2" t="str">
        <f t="shared" si="283"/>
        <v xml:space="preserve"> </v>
      </c>
      <c r="F134" s="2" t="str">
        <f t="shared" si="284"/>
        <v xml:space="preserve"> </v>
      </c>
      <c r="G134" s="2" t="str">
        <f t="shared" si="285"/>
        <v>+</v>
      </c>
      <c r="H134" s="2" t="str">
        <f t="shared" si="286"/>
        <v xml:space="preserve"> </v>
      </c>
      <c r="I134" s="2" t="str">
        <f t="shared" si="287"/>
        <v xml:space="preserve"> </v>
      </c>
      <c r="J134" s="2" t="str">
        <f t="shared" si="288"/>
        <v xml:space="preserve"> </v>
      </c>
      <c r="K134" s="2" t="str">
        <f t="shared" si="289"/>
        <v xml:space="preserve"> </v>
      </c>
      <c r="L134" s="2" t="str">
        <f t="shared" si="290"/>
        <v xml:space="preserve"> </v>
      </c>
      <c r="M134" s="2" t="str">
        <f t="shared" si="291"/>
        <v>+</v>
      </c>
      <c r="N134" s="2" t="str">
        <f t="shared" si="292"/>
        <v xml:space="preserve"> </v>
      </c>
      <c r="O134" s="2" t="str">
        <f t="shared" si="293"/>
        <v xml:space="preserve"> </v>
      </c>
      <c r="P134" s="2" t="str">
        <f t="shared" si="294"/>
        <v xml:space="preserve"> </v>
      </c>
      <c r="Q134" s="2" t="str">
        <f t="shared" si="295"/>
        <v xml:space="preserve"> </v>
      </c>
      <c r="R134" s="2" t="str">
        <f t="shared" si="296"/>
        <v>+</v>
      </c>
      <c r="S134" s="2" t="str">
        <f t="shared" si="297"/>
        <v xml:space="preserve"> </v>
      </c>
      <c r="T134" s="2" t="str">
        <f t="shared" si="298"/>
        <v xml:space="preserve"> </v>
      </c>
      <c r="U134" s="2" t="str">
        <f t="shared" si="299"/>
        <v xml:space="preserve"> </v>
      </c>
      <c r="V134" s="2" t="str">
        <f t="shared" si="300"/>
        <v>+</v>
      </c>
      <c r="W134" s="2" t="str">
        <f t="shared" si="301"/>
        <v xml:space="preserve"> </v>
      </c>
      <c r="X134" s="2"/>
      <c r="Y134" s="2"/>
      <c r="Z134" s="2"/>
      <c r="AA134" s="2">
        <v>10000</v>
      </c>
      <c r="AB134" s="23"/>
      <c r="AC134" s="23"/>
      <c r="AD134" s="23"/>
      <c r="AE134" s="23"/>
      <c r="AF134" s="23"/>
      <c r="AG134" s="23">
        <v>10000</v>
      </c>
      <c r="AH134" s="23"/>
      <c r="AI134" s="23"/>
      <c r="AJ134" s="23"/>
      <c r="AK134" s="23"/>
      <c r="AL134" s="23">
        <v>11000</v>
      </c>
      <c r="AM134" s="23"/>
      <c r="AN134" s="23"/>
      <c r="AO134" s="23"/>
      <c r="AP134" s="23">
        <v>9716</v>
      </c>
      <c r="AQ134" s="23"/>
      <c r="AR134" s="109"/>
      <c r="AS134" s="2">
        <f t="shared" si="227"/>
        <v>10000</v>
      </c>
      <c r="AT134" s="2">
        <f t="shared" si="228"/>
        <v>0</v>
      </c>
      <c r="AU134" s="2">
        <f t="shared" si="229"/>
        <v>10000</v>
      </c>
      <c r="AV134" s="2">
        <f t="shared" si="230"/>
        <v>11000</v>
      </c>
      <c r="AW134" s="2">
        <f t="shared" si="231"/>
        <v>9716</v>
      </c>
    </row>
    <row r="135" spans="1:49" s="107" customFormat="1" ht="53.25" customHeight="1">
      <c r="A135" s="138" t="s">
        <v>78</v>
      </c>
      <c r="B135" s="119" t="s">
        <v>75</v>
      </c>
      <c r="C135" s="2"/>
      <c r="D135" s="3" t="str">
        <f t="shared" ref="D135:D137" si="303">IF(X135&gt;0,"+"," ")</f>
        <v xml:space="preserve"> </v>
      </c>
      <c r="E135" s="3" t="str">
        <f t="shared" ref="E135:E137" si="304">IF(Y135&gt;0,"+"," ")</f>
        <v xml:space="preserve"> </v>
      </c>
      <c r="F135" s="3" t="str">
        <f t="shared" ref="F135:F137" si="305">IF(Z135&gt;0,"+"," ")</f>
        <v>+</v>
      </c>
      <c r="G135" s="3" t="str">
        <f t="shared" ref="G135:G137" si="306">IF(AA135&gt;0,"+"," ")</f>
        <v>+</v>
      </c>
      <c r="H135" s="3" t="str">
        <f t="shared" ref="H135:H137" si="307">IF(AB135&gt;0,"+"," ")</f>
        <v xml:space="preserve"> </v>
      </c>
      <c r="I135" s="3" t="str">
        <f t="shared" ref="I135:I137" si="308">IF(AC135&gt;0,"+"," ")</f>
        <v xml:space="preserve"> </v>
      </c>
      <c r="J135" s="3" t="str">
        <f t="shared" ref="J135:J137" si="309">IF(AD135&gt;0,"+"," ")</f>
        <v xml:space="preserve"> </v>
      </c>
      <c r="K135" s="3" t="str">
        <f t="shared" ref="K135:K137" si="310">IF(AE135&gt;0,"+"," ")</f>
        <v xml:space="preserve"> </v>
      </c>
      <c r="L135" s="3" t="str">
        <f t="shared" ref="L135:L137" si="311">IF(AF135&gt;0,"+"," ")</f>
        <v xml:space="preserve"> </v>
      </c>
      <c r="M135" s="3" t="str">
        <f t="shared" ref="M135:M137" si="312">IF(AG135&gt;0,"+"," ")</f>
        <v xml:space="preserve"> </v>
      </c>
      <c r="N135" s="3" t="str">
        <f t="shared" ref="N135:N137" si="313">IF(AH135&gt;0,"+"," ")</f>
        <v xml:space="preserve"> </v>
      </c>
      <c r="O135" s="3" t="str">
        <f t="shared" ref="O135:O137" si="314">IF(AI135&gt;0,"+"," ")</f>
        <v xml:space="preserve"> </v>
      </c>
      <c r="P135" s="3" t="str">
        <f t="shared" ref="P135:P137" si="315">IF(AJ135&gt;0,"+"," ")</f>
        <v xml:space="preserve"> </v>
      </c>
      <c r="Q135" s="3"/>
      <c r="R135" s="3"/>
      <c r="S135" s="3" t="str">
        <f t="shared" ref="S135:S137" si="316">IF(AM135&gt;0,"+"," ")</f>
        <v xml:space="preserve"> </v>
      </c>
      <c r="T135" s="3" t="str">
        <f t="shared" ref="T135:T137" si="317">IF(AN135&gt;0,"+"," ")</f>
        <v>+</v>
      </c>
      <c r="U135" s="3" t="str">
        <f t="shared" ref="U135:U137" si="318">IF(AO135&gt;0,"+"," ")</f>
        <v xml:space="preserve"> </v>
      </c>
      <c r="V135" s="3" t="str">
        <f t="shared" ref="V135:V137" si="319">IF(AP135&gt;0,"+"," ")</f>
        <v>+</v>
      </c>
      <c r="W135" s="3" t="str">
        <f t="shared" ref="W135:W137" si="320">IF(AQ135&gt;0,"+"," ")</f>
        <v xml:space="preserve"> </v>
      </c>
      <c r="X135" s="41">
        <f t="shared" ref="X135:AQ135" si="321">X137+X138</f>
        <v>0</v>
      </c>
      <c r="Y135" s="41">
        <f t="shared" si="321"/>
        <v>0</v>
      </c>
      <c r="Z135" s="41">
        <f t="shared" si="321"/>
        <v>10000</v>
      </c>
      <c r="AA135" s="41">
        <f t="shared" si="321"/>
        <v>21235</v>
      </c>
      <c r="AB135" s="59">
        <f t="shared" si="321"/>
        <v>0</v>
      </c>
      <c r="AC135" s="59">
        <f t="shared" si="321"/>
        <v>0</v>
      </c>
      <c r="AD135" s="59">
        <f t="shared" si="321"/>
        <v>0</v>
      </c>
      <c r="AE135" s="59">
        <f t="shared" si="321"/>
        <v>0</v>
      </c>
      <c r="AF135" s="77">
        <f t="shared" si="321"/>
        <v>0</v>
      </c>
      <c r="AG135" s="77">
        <f t="shared" si="321"/>
        <v>0</v>
      </c>
      <c r="AH135" s="77">
        <f t="shared" si="321"/>
        <v>0</v>
      </c>
      <c r="AI135" s="77">
        <f t="shared" si="321"/>
        <v>0</v>
      </c>
      <c r="AJ135" s="95">
        <f t="shared" si="321"/>
        <v>0</v>
      </c>
      <c r="AK135" s="95">
        <f t="shared" si="321"/>
        <v>0</v>
      </c>
      <c r="AL135" s="95">
        <f t="shared" si="321"/>
        <v>0</v>
      </c>
      <c r="AM135" s="95">
        <f t="shared" si="321"/>
        <v>0</v>
      </c>
      <c r="AN135" s="41">
        <f t="shared" si="321"/>
        <v>16000</v>
      </c>
      <c r="AO135" s="41">
        <f t="shared" si="321"/>
        <v>0</v>
      </c>
      <c r="AP135" s="41">
        <f t="shared" si="321"/>
        <v>7265</v>
      </c>
      <c r="AQ135" s="41">
        <f t="shared" si="321"/>
        <v>0</v>
      </c>
      <c r="AR135" s="108"/>
      <c r="AS135" s="41">
        <f t="shared" si="227"/>
        <v>31235</v>
      </c>
      <c r="AT135" s="41">
        <f t="shared" si="228"/>
        <v>0</v>
      </c>
      <c r="AU135" s="41">
        <f t="shared" si="229"/>
        <v>0</v>
      </c>
      <c r="AV135" s="41">
        <f t="shared" si="230"/>
        <v>0</v>
      </c>
      <c r="AW135" s="41">
        <f t="shared" si="231"/>
        <v>23265</v>
      </c>
    </row>
    <row r="136" spans="1:49" s="107" customFormat="1" ht="18.75" customHeight="1">
      <c r="A136" s="118"/>
      <c r="B136" s="117" t="s">
        <v>13</v>
      </c>
      <c r="C136" s="2"/>
      <c r="D136" s="3" t="str">
        <f t="shared" si="303"/>
        <v xml:space="preserve"> </v>
      </c>
      <c r="E136" s="3" t="str">
        <f t="shared" si="304"/>
        <v xml:space="preserve"> </v>
      </c>
      <c r="F136" s="3" t="str">
        <f t="shared" si="305"/>
        <v xml:space="preserve"> </v>
      </c>
      <c r="G136" s="3" t="str">
        <f t="shared" si="306"/>
        <v xml:space="preserve"> </v>
      </c>
      <c r="H136" s="3" t="str">
        <f t="shared" si="307"/>
        <v xml:space="preserve"> </v>
      </c>
      <c r="I136" s="3" t="str">
        <f t="shared" si="308"/>
        <v xml:space="preserve"> </v>
      </c>
      <c r="J136" s="3" t="str">
        <f t="shared" si="309"/>
        <v xml:space="preserve"> </v>
      </c>
      <c r="K136" s="3" t="str">
        <f t="shared" si="310"/>
        <v xml:space="preserve"> </v>
      </c>
      <c r="L136" s="3" t="str">
        <f t="shared" si="311"/>
        <v xml:space="preserve"> </v>
      </c>
      <c r="M136" s="3" t="str">
        <f t="shared" si="312"/>
        <v xml:space="preserve"> </v>
      </c>
      <c r="N136" s="3" t="str">
        <f t="shared" si="313"/>
        <v xml:space="preserve"> </v>
      </c>
      <c r="O136" s="3" t="str">
        <f t="shared" si="314"/>
        <v xml:space="preserve"> </v>
      </c>
      <c r="P136" s="3" t="str">
        <f t="shared" si="315"/>
        <v xml:space="preserve"> </v>
      </c>
      <c r="Q136" s="3"/>
      <c r="R136" s="3"/>
      <c r="S136" s="3" t="str">
        <f t="shared" si="316"/>
        <v xml:space="preserve"> </v>
      </c>
      <c r="T136" s="3" t="str">
        <f t="shared" si="317"/>
        <v xml:space="preserve"> </v>
      </c>
      <c r="U136" s="3" t="str">
        <f t="shared" si="318"/>
        <v xml:space="preserve"> </v>
      </c>
      <c r="V136" s="3" t="str">
        <f t="shared" si="319"/>
        <v xml:space="preserve"> </v>
      </c>
      <c r="W136" s="3" t="str">
        <f t="shared" si="320"/>
        <v xml:space="preserve"> </v>
      </c>
      <c r="X136" s="2"/>
      <c r="Y136" s="2"/>
      <c r="Z136" s="2"/>
      <c r="AA136" s="2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108"/>
      <c r="AS136" s="2">
        <f t="shared" si="227"/>
        <v>0</v>
      </c>
      <c r="AT136" s="2">
        <f t="shared" si="228"/>
        <v>0</v>
      </c>
      <c r="AU136" s="2">
        <f t="shared" si="229"/>
        <v>0</v>
      </c>
      <c r="AV136" s="2">
        <f t="shared" si="230"/>
        <v>0</v>
      </c>
      <c r="AW136" s="2">
        <f t="shared" si="231"/>
        <v>0</v>
      </c>
    </row>
    <row r="137" spans="1:49" s="107" customFormat="1" ht="18.75" customHeight="1">
      <c r="A137" s="118"/>
      <c r="B137" s="117" t="s">
        <v>14</v>
      </c>
      <c r="C137" s="2"/>
      <c r="D137" s="3" t="str">
        <f t="shared" si="303"/>
        <v xml:space="preserve"> </v>
      </c>
      <c r="E137" s="3" t="str">
        <f t="shared" si="304"/>
        <v xml:space="preserve"> </v>
      </c>
      <c r="F137" s="3" t="str">
        <f t="shared" si="305"/>
        <v>+</v>
      </c>
      <c r="G137" s="3" t="str">
        <f t="shared" si="306"/>
        <v xml:space="preserve"> </v>
      </c>
      <c r="H137" s="3" t="str">
        <f t="shared" si="307"/>
        <v xml:space="preserve"> </v>
      </c>
      <c r="I137" s="3" t="str">
        <f t="shared" si="308"/>
        <v xml:space="preserve"> </v>
      </c>
      <c r="J137" s="3" t="str">
        <f t="shared" si="309"/>
        <v xml:space="preserve"> </v>
      </c>
      <c r="K137" s="3" t="str">
        <f t="shared" si="310"/>
        <v xml:space="preserve"> </v>
      </c>
      <c r="L137" s="3" t="str">
        <f t="shared" si="311"/>
        <v xml:space="preserve"> </v>
      </c>
      <c r="M137" s="3" t="str">
        <f t="shared" si="312"/>
        <v xml:space="preserve"> </v>
      </c>
      <c r="N137" s="3" t="str">
        <f t="shared" si="313"/>
        <v xml:space="preserve"> </v>
      </c>
      <c r="O137" s="3" t="str">
        <f t="shared" si="314"/>
        <v xml:space="preserve"> </v>
      </c>
      <c r="P137" s="3" t="str">
        <f t="shared" si="315"/>
        <v xml:space="preserve"> </v>
      </c>
      <c r="Q137" s="3"/>
      <c r="R137" s="3"/>
      <c r="S137" s="3" t="str">
        <f t="shared" si="316"/>
        <v xml:space="preserve"> </v>
      </c>
      <c r="T137" s="3" t="str">
        <f t="shared" si="317"/>
        <v xml:space="preserve"> </v>
      </c>
      <c r="U137" s="3" t="str">
        <f t="shared" si="318"/>
        <v xml:space="preserve"> </v>
      </c>
      <c r="V137" s="3" t="str">
        <f t="shared" si="319"/>
        <v xml:space="preserve"> </v>
      </c>
      <c r="W137" s="3" t="str">
        <f t="shared" si="320"/>
        <v xml:space="preserve"> </v>
      </c>
      <c r="X137" s="2"/>
      <c r="Y137" s="2"/>
      <c r="Z137" s="2">
        <v>10000</v>
      </c>
      <c r="AA137" s="2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115"/>
      <c r="AS137" s="2">
        <f t="shared" si="227"/>
        <v>10000</v>
      </c>
      <c r="AT137" s="2">
        <f t="shared" si="228"/>
        <v>0</v>
      </c>
      <c r="AU137" s="2">
        <f t="shared" si="229"/>
        <v>0</v>
      </c>
      <c r="AV137" s="2">
        <f t="shared" si="230"/>
        <v>0</v>
      </c>
      <c r="AW137" s="2">
        <f t="shared" si="231"/>
        <v>0</v>
      </c>
    </row>
    <row r="138" spans="1:49" s="107" customFormat="1" ht="18.75" customHeight="1">
      <c r="A138" s="129"/>
      <c r="B138" s="241" t="s">
        <v>15</v>
      </c>
      <c r="C138" s="2"/>
      <c r="D138" s="3"/>
      <c r="E138" s="3"/>
      <c r="F138" s="3"/>
      <c r="G138" s="2" t="e">
        <f>IF(#REF!&gt;0,"+"," ")</f>
        <v>#REF!</v>
      </c>
      <c r="H138" s="2" t="e">
        <f>IF(#REF!&gt;0,"+"," ")</f>
        <v>#REF!</v>
      </c>
      <c r="I138" s="2" t="e">
        <f>IF(#REF!&gt;0,"+"," ")</f>
        <v>#REF!</v>
      </c>
      <c r="J138" s="2" t="e">
        <f>IF(#REF!&gt;0,"+"," ")</f>
        <v>#REF!</v>
      </c>
      <c r="K138" s="2" t="e">
        <f>IF(#REF!&gt;0,"+"," ")</f>
        <v>#REF!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"/>
      <c r="Y138" s="2"/>
      <c r="Z138" s="2"/>
      <c r="AA138" s="2">
        <v>21235</v>
      </c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>
        <v>16000</v>
      </c>
      <c r="AO138" s="23"/>
      <c r="AP138" s="247">
        <f>17765-10500</f>
        <v>7265</v>
      </c>
      <c r="AQ138" s="23"/>
      <c r="AR138" s="115"/>
      <c r="AS138" s="2">
        <f t="shared" si="227"/>
        <v>21235</v>
      </c>
      <c r="AT138" s="2">
        <f t="shared" si="228"/>
        <v>0</v>
      </c>
      <c r="AU138" s="2">
        <f t="shared" si="229"/>
        <v>0</v>
      </c>
      <c r="AV138" s="2">
        <f t="shared" si="230"/>
        <v>0</v>
      </c>
      <c r="AW138" s="2">
        <f t="shared" si="231"/>
        <v>23265</v>
      </c>
    </row>
    <row r="139" spans="1:49" s="107" customFormat="1" ht="50.25" customHeight="1">
      <c r="A139" s="130" t="s">
        <v>80</v>
      </c>
      <c r="B139" s="127" t="s">
        <v>84</v>
      </c>
      <c r="C139" s="141"/>
      <c r="D139" s="142"/>
      <c r="E139" s="142"/>
      <c r="F139" s="142"/>
      <c r="G139" s="143"/>
      <c r="H139" s="143"/>
      <c r="I139" s="143"/>
      <c r="J139" s="143"/>
      <c r="K139" s="143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4"/>
      <c r="X139" s="150">
        <f t="shared" ref="X139:AQ139" si="322">X141+X142</f>
        <v>0</v>
      </c>
      <c r="Y139" s="150">
        <f t="shared" si="322"/>
        <v>0</v>
      </c>
      <c r="Z139" s="150">
        <f t="shared" si="322"/>
        <v>0</v>
      </c>
      <c r="AA139" s="150">
        <f t="shared" si="322"/>
        <v>5000</v>
      </c>
      <c r="AB139" s="151">
        <f t="shared" si="322"/>
        <v>0</v>
      </c>
      <c r="AC139" s="151">
        <f t="shared" si="322"/>
        <v>0</v>
      </c>
      <c r="AD139" s="151">
        <f t="shared" si="322"/>
        <v>0</v>
      </c>
      <c r="AE139" s="151">
        <f t="shared" si="322"/>
        <v>0</v>
      </c>
      <c r="AF139" s="152">
        <f t="shared" si="322"/>
        <v>0</v>
      </c>
      <c r="AG139" s="152">
        <f t="shared" si="322"/>
        <v>0</v>
      </c>
      <c r="AH139" s="152">
        <f t="shared" si="322"/>
        <v>0</v>
      </c>
      <c r="AI139" s="152">
        <f t="shared" si="322"/>
        <v>0</v>
      </c>
      <c r="AJ139" s="153">
        <f t="shared" si="322"/>
        <v>0</v>
      </c>
      <c r="AK139" s="153">
        <f t="shared" si="322"/>
        <v>0</v>
      </c>
      <c r="AL139" s="153">
        <f t="shared" si="322"/>
        <v>0</v>
      </c>
      <c r="AM139" s="153">
        <f t="shared" si="322"/>
        <v>50000</v>
      </c>
      <c r="AN139" s="154">
        <f t="shared" si="322"/>
        <v>0</v>
      </c>
      <c r="AO139" s="154">
        <f t="shared" si="322"/>
        <v>0</v>
      </c>
      <c r="AP139" s="154">
        <f t="shared" si="322"/>
        <v>0</v>
      </c>
      <c r="AQ139" s="154">
        <f t="shared" si="322"/>
        <v>0</v>
      </c>
      <c r="AR139" s="115"/>
      <c r="AS139" s="150">
        <f t="shared" si="227"/>
        <v>5000</v>
      </c>
      <c r="AT139" s="150">
        <f t="shared" si="228"/>
        <v>0</v>
      </c>
      <c r="AU139" s="150">
        <f t="shared" si="229"/>
        <v>0</v>
      </c>
      <c r="AV139" s="150">
        <f t="shared" si="230"/>
        <v>50000</v>
      </c>
      <c r="AW139" s="150">
        <f t="shared" si="231"/>
        <v>0</v>
      </c>
    </row>
    <row r="140" spans="1:49" s="107" customFormat="1" ht="18.75" customHeight="1">
      <c r="A140" s="140"/>
      <c r="B140" s="127" t="s">
        <v>13</v>
      </c>
      <c r="C140" s="141"/>
      <c r="D140" s="142"/>
      <c r="E140" s="142"/>
      <c r="F140" s="142"/>
      <c r="G140" s="143"/>
      <c r="H140" s="143"/>
      <c r="I140" s="143"/>
      <c r="J140" s="143"/>
      <c r="K140" s="143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4"/>
      <c r="X140" s="145"/>
      <c r="Y140" s="145"/>
      <c r="Z140" s="145"/>
      <c r="AA140" s="145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15"/>
      <c r="AS140" s="145">
        <f t="shared" si="227"/>
        <v>0</v>
      </c>
      <c r="AT140" s="145">
        <f t="shared" si="228"/>
        <v>0</v>
      </c>
      <c r="AU140" s="145">
        <f t="shared" si="229"/>
        <v>0</v>
      </c>
      <c r="AV140" s="145">
        <f t="shared" si="230"/>
        <v>0</v>
      </c>
      <c r="AW140" s="145">
        <f t="shared" si="231"/>
        <v>0</v>
      </c>
    </row>
    <row r="141" spans="1:49" s="107" customFormat="1" ht="18.75" customHeight="1">
      <c r="A141" s="140"/>
      <c r="B141" s="127" t="s">
        <v>14</v>
      </c>
      <c r="C141" s="141"/>
      <c r="D141" s="142"/>
      <c r="E141" s="142"/>
      <c r="F141" s="142"/>
      <c r="G141" s="143"/>
      <c r="H141" s="143"/>
      <c r="I141" s="143"/>
      <c r="J141" s="143"/>
      <c r="K141" s="143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4"/>
      <c r="X141" s="145"/>
      <c r="Y141" s="145"/>
      <c r="Z141" s="145"/>
      <c r="AA141" s="145">
        <v>5000</v>
      </c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15"/>
      <c r="AS141" s="145">
        <f t="shared" ref="AS141:AS189" si="323">X141+Y141+Z141+AA141</f>
        <v>5000</v>
      </c>
      <c r="AT141" s="145">
        <f t="shared" ref="AT141:AT189" si="324">AB141+AC141+AD141+AE141</f>
        <v>0</v>
      </c>
      <c r="AU141" s="145">
        <f t="shared" ref="AU141:AU189" si="325">AF141+AG141+AH141+AI141</f>
        <v>0</v>
      </c>
      <c r="AV141" s="145">
        <f t="shared" ref="AV141:AV189" si="326">AJ141+AK141+AL141+AM141</f>
        <v>0</v>
      </c>
      <c r="AW141" s="145">
        <f t="shared" ref="AW141:AW189" si="327">AN141+AO141+AP141+AQ141</f>
        <v>0</v>
      </c>
    </row>
    <row r="142" spans="1:49" s="107" customFormat="1" ht="18.75" customHeight="1">
      <c r="A142" s="140"/>
      <c r="B142" s="127" t="s">
        <v>15</v>
      </c>
      <c r="C142" s="141"/>
      <c r="D142" s="142"/>
      <c r="E142" s="142"/>
      <c r="F142" s="142"/>
      <c r="G142" s="143"/>
      <c r="H142" s="143"/>
      <c r="I142" s="143"/>
      <c r="J142" s="143"/>
      <c r="K142" s="143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4"/>
      <c r="X142" s="145"/>
      <c r="Y142" s="145"/>
      <c r="Z142" s="145"/>
      <c r="AA142" s="145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>
        <v>50000</v>
      </c>
      <c r="AN142" s="146"/>
      <c r="AO142" s="146"/>
      <c r="AP142" s="146"/>
      <c r="AQ142" s="246">
        <f>50000-50000</f>
        <v>0</v>
      </c>
      <c r="AR142" s="115"/>
      <c r="AS142" s="145">
        <f t="shared" si="323"/>
        <v>0</v>
      </c>
      <c r="AT142" s="145">
        <f t="shared" si="324"/>
        <v>0</v>
      </c>
      <c r="AU142" s="145">
        <f t="shared" si="325"/>
        <v>0</v>
      </c>
      <c r="AV142" s="145">
        <f t="shared" si="326"/>
        <v>50000</v>
      </c>
      <c r="AW142" s="145">
        <f t="shared" si="327"/>
        <v>0</v>
      </c>
    </row>
    <row r="143" spans="1:49" s="107" customFormat="1" ht="45.75" customHeight="1">
      <c r="A143" s="242" t="s">
        <v>82</v>
      </c>
      <c r="B143" s="127" t="s">
        <v>86</v>
      </c>
      <c r="C143" s="2"/>
      <c r="D143" s="142"/>
      <c r="E143" s="142"/>
      <c r="F143" s="142"/>
      <c r="G143" s="143"/>
      <c r="H143" s="143"/>
      <c r="I143" s="143"/>
      <c r="J143" s="143"/>
      <c r="K143" s="143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4"/>
      <c r="X143" s="150">
        <f t="shared" ref="X143:AQ143" si="328">X145+X146</f>
        <v>0</v>
      </c>
      <c r="Y143" s="150">
        <f t="shared" si="328"/>
        <v>0</v>
      </c>
      <c r="Z143" s="150">
        <f t="shared" si="328"/>
        <v>4000</v>
      </c>
      <c r="AA143" s="150">
        <f t="shared" si="328"/>
        <v>2500</v>
      </c>
      <c r="AB143" s="151">
        <f t="shared" si="328"/>
        <v>0</v>
      </c>
      <c r="AC143" s="151">
        <f t="shared" si="328"/>
        <v>0</v>
      </c>
      <c r="AD143" s="151">
        <f t="shared" si="328"/>
        <v>0</v>
      </c>
      <c r="AE143" s="151">
        <f t="shared" si="328"/>
        <v>0</v>
      </c>
      <c r="AF143" s="152">
        <f t="shared" si="328"/>
        <v>0</v>
      </c>
      <c r="AG143" s="152">
        <f t="shared" si="328"/>
        <v>2500</v>
      </c>
      <c r="AH143" s="152">
        <f t="shared" si="328"/>
        <v>0</v>
      </c>
      <c r="AI143" s="152">
        <f t="shared" si="328"/>
        <v>0</v>
      </c>
      <c r="AJ143" s="153">
        <f t="shared" si="328"/>
        <v>0</v>
      </c>
      <c r="AK143" s="153">
        <f t="shared" si="328"/>
        <v>0</v>
      </c>
      <c r="AL143" s="153">
        <f t="shared" si="328"/>
        <v>0</v>
      </c>
      <c r="AM143" s="153">
        <f t="shared" si="328"/>
        <v>0</v>
      </c>
      <c r="AN143" s="154">
        <f t="shared" si="328"/>
        <v>0</v>
      </c>
      <c r="AO143" s="154">
        <f t="shared" si="328"/>
        <v>0</v>
      </c>
      <c r="AP143" s="154">
        <f t="shared" si="328"/>
        <v>0</v>
      </c>
      <c r="AQ143" s="154">
        <f t="shared" si="328"/>
        <v>0</v>
      </c>
      <c r="AR143" s="115"/>
      <c r="AS143" s="150">
        <f t="shared" si="323"/>
        <v>6500</v>
      </c>
      <c r="AT143" s="150">
        <f t="shared" si="324"/>
        <v>0</v>
      </c>
      <c r="AU143" s="150">
        <f t="shared" si="325"/>
        <v>2500</v>
      </c>
      <c r="AV143" s="150">
        <f t="shared" si="326"/>
        <v>0</v>
      </c>
      <c r="AW143" s="150">
        <f t="shared" si="327"/>
        <v>0</v>
      </c>
    </row>
    <row r="144" spans="1:49" s="107" customFormat="1" ht="18.75" customHeight="1">
      <c r="A144" s="242"/>
      <c r="B144" s="127" t="s">
        <v>13</v>
      </c>
      <c r="C144" s="2"/>
      <c r="D144" s="142"/>
      <c r="E144" s="142"/>
      <c r="F144" s="142"/>
      <c r="G144" s="143"/>
      <c r="H144" s="143"/>
      <c r="I144" s="143"/>
      <c r="J144" s="143"/>
      <c r="K144" s="143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4"/>
      <c r="X144" s="145"/>
      <c r="Y144" s="145"/>
      <c r="Z144" s="145"/>
      <c r="AA144" s="145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15"/>
      <c r="AS144" s="145">
        <f t="shared" si="323"/>
        <v>0</v>
      </c>
      <c r="AT144" s="145">
        <f t="shared" si="324"/>
        <v>0</v>
      </c>
      <c r="AU144" s="145">
        <f t="shared" si="325"/>
        <v>0</v>
      </c>
      <c r="AV144" s="145">
        <f t="shared" si="326"/>
        <v>0</v>
      </c>
      <c r="AW144" s="145">
        <f t="shared" si="327"/>
        <v>0</v>
      </c>
    </row>
    <row r="145" spans="1:49" s="107" customFormat="1" ht="18.75" customHeight="1">
      <c r="A145" s="242"/>
      <c r="B145" s="127" t="s">
        <v>14</v>
      </c>
      <c r="C145" s="2"/>
      <c r="D145" s="142"/>
      <c r="E145" s="142"/>
      <c r="F145" s="142"/>
      <c r="G145" s="143"/>
      <c r="H145" s="143"/>
      <c r="I145" s="143"/>
      <c r="J145" s="143"/>
      <c r="K145" s="143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4"/>
      <c r="X145" s="145"/>
      <c r="Y145" s="145"/>
      <c r="Z145" s="145">
        <v>4000</v>
      </c>
      <c r="AA145" s="145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15"/>
      <c r="AS145" s="145">
        <f t="shared" si="323"/>
        <v>4000</v>
      </c>
      <c r="AT145" s="145">
        <f t="shared" si="324"/>
        <v>0</v>
      </c>
      <c r="AU145" s="145">
        <f t="shared" si="325"/>
        <v>0</v>
      </c>
      <c r="AV145" s="145">
        <f t="shared" si="326"/>
        <v>0</v>
      </c>
      <c r="AW145" s="145">
        <f t="shared" si="327"/>
        <v>0</v>
      </c>
    </row>
    <row r="146" spans="1:49" s="107" customFormat="1" ht="18.75" customHeight="1">
      <c r="A146" s="242"/>
      <c r="B146" s="127" t="s">
        <v>15</v>
      </c>
      <c r="C146" s="2"/>
      <c r="D146" s="142"/>
      <c r="E146" s="142"/>
      <c r="F146" s="142"/>
      <c r="G146" s="143"/>
      <c r="H146" s="143"/>
      <c r="I146" s="143"/>
      <c r="J146" s="143"/>
      <c r="K146" s="143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4"/>
      <c r="X146" s="145"/>
      <c r="Y146" s="145"/>
      <c r="Z146" s="145"/>
      <c r="AA146" s="145">
        <v>2500</v>
      </c>
      <c r="AB146" s="146"/>
      <c r="AC146" s="146"/>
      <c r="AD146" s="146"/>
      <c r="AE146" s="146"/>
      <c r="AF146" s="146"/>
      <c r="AG146" s="146">
        <v>2500</v>
      </c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15"/>
      <c r="AS146" s="145">
        <f t="shared" si="323"/>
        <v>2500</v>
      </c>
      <c r="AT146" s="145">
        <f t="shared" si="324"/>
        <v>0</v>
      </c>
      <c r="AU146" s="145">
        <f t="shared" si="325"/>
        <v>2500</v>
      </c>
      <c r="AV146" s="145">
        <f t="shared" si="326"/>
        <v>0</v>
      </c>
      <c r="AW146" s="145">
        <f t="shared" si="327"/>
        <v>0</v>
      </c>
    </row>
    <row r="147" spans="1:49" s="184" customFormat="1" ht="59.25" customHeight="1">
      <c r="A147" s="174" t="s">
        <v>83</v>
      </c>
      <c r="B147" s="175" t="s">
        <v>77</v>
      </c>
      <c r="C147" s="176"/>
      <c r="D147" s="177"/>
      <c r="E147" s="177"/>
      <c r="F147" s="177"/>
      <c r="G147" s="176"/>
      <c r="H147" s="176"/>
      <c r="I147" s="176"/>
      <c r="J147" s="176"/>
      <c r="K147" s="176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8">
        <f t="shared" ref="X147:AQ147" si="329">X149+X150</f>
        <v>0</v>
      </c>
      <c r="Y147" s="178">
        <f t="shared" si="329"/>
        <v>0</v>
      </c>
      <c r="Z147" s="178">
        <f t="shared" si="329"/>
        <v>0</v>
      </c>
      <c r="AA147" s="178">
        <f t="shared" si="329"/>
        <v>0</v>
      </c>
      <c r="AB147" s="179">
        <f t="shared" si="329"/>
        <v>0</v>
      </c>
      <c r="AC147" s="179">
        <f t="shared" si="329"/>
        <v>0</v>
      </c>
      <c r="AD147" s="179">
        <f t="shared" si="329"/>
        <v>0</v>
      </c>
      <c r="AE147" s="179">
        <f t="shared" si="329"/>
        <v>0</v>
      </c>
      <c r="AF147" s="180">
        <f t="shared" si="329"/>
        <v>0</v>
      </c>
      <c r="AG147" s="180">
        <f t="shared" si="329"/>
        <v>0</v>
      </c>
      <c r="AH147" s="180">
        <f t="shared" si="329"/>
        <v>0</v>
      </c>
      <c r="AI147" s="180">
        <f t="shared" si="329"/>
        <v>0</v>
      </c>
      <c r="AJ147" s="181">
        <f t="shared" si="329"/>
        <v>0</v>
      </c>
      <c r="AK147" s="181">
        <f t="shared" si="329"/>
        <v>0</v>
      </c>
      <c r="AL147" s="181">
        <f t="shared" si="329"/>
        <v>0</v>
      </c>
      <c r="AM147" s="181">
        <f t="shared" si="329"/>
        <v>0</v>
      </c>
      <c r="AN147" s="182">
        <f t="shared" si="329"/>
        <v>0</v>
      </c>
      <c r="AO147" s="182">
        <f t="shared" si="329"/>
        <v>0</v>
      </c>
      <c r="AP147" s="182">
        <f t="shared" si="329"/>
        <v>0</v>
      </c>
      <c r="AQ147" s="182">
        <f t="shared" si="329"/>
        <v>0</v>
      </c>
      <c r="AR147" s="183"/>
      <c r="AS147" s="178">
        <f t="shared" si="323"/>
        <v>0</v>
      </c>
      <c r="AT147" s="178">
        <f t="shared" si="324"/>
        <v>0</v>
      </c>
      <c r="AU147" s="178">
        <f t="shared" si="325"/>
        <v>0</v>
      </c>
      <c r="AV147" s="178">
        <f t="shared" si="326"/>
        <v>0</v>
      </c>
      <c r="AW147" s="178">
        <f t="shared" si="327"/>
        <v>0</v>
      </c>
    </row>
    <row r="148" spans="1:49" s="184" customFormat="1" ht="18.75" customHeight="1">
      <c r="A148" s="174"/>
      <c r="B148" s="175" t="s">
        <v>13</v>
      </c>
      <c r="C148" s="176"/>
      <c r="D148" s="177"/>
      <c r="E148" s="177"/>
      <c r="F148" s="177"/>
      <c r="G148" s="176"/>
      <c r="H148" s="176"/>
      <c r="I148" s="176"/>
      <c r="J148" s="176"/>
      <c r="K148" s="176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6"/>
      <c r="Y148" s="176"/>
      <c r="Z148" s="176"/>
      <c r="AA148" s="176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3"/>
      <c r="AS148" s="176">
        <f t="shared" si="323"/>
        <v>0</v>
      </c>
      <c r="AT148" s="176">
        <f t="shared" si="324"/>
        <v>0</v>
      </c>
      <c r="AU148" s="176">
        <f t="shared" si="325"/>
        <v>0</v>
      </c>
      <c r="AV148" s="176">
        <f t="shared" si="326"/>
        <v>0</v>
      </c>
      <c r="AW148" s="176">
        <f t="shared" si="327"/>
        <v>0</v>
      </c>
    </row>
    <row r="149" spans="1:49" s="184" customFormat="1" ht="18.75" customHeight="1">
      <c r="A149" s="174"/>
      <c r="B149" s="175" t="s">
        <v>14</v>
      </c>
      <c r="C149" s="176"/>
      <c r="D149" s="177"/>
      <c r="E149" s="177"/>
      <c r="F149" s="177"/>
      <c r="G149" s="176"/>
      <c r="H149" s="176"/>
      <c r="I149" s="176"/>
      <c r="J149" s="176"/>
      <c r="K149" s="176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6"/>
      <c r="Y149" s="176"/>
      <c r="Z149" s="176"/>
      <c r="AA149" s="176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3"/>
      <c r="AS149" s="176">
        <f t="shared" si="323"/>
        <v>0</v>
      </c>
      <c r="AT149" s="176">
        <f t="shared" si="324"/>
        <v>0</v>
      </c>
      <c r="AU149" s="176">
        <f t="shared" si="325"/>
        <v>0</v>
      </c>
      <c r="AV149" s="176">
        <f t="shared" si="326"/>
        <v>0</v>
      </c>
      <c r="AW149" s="176">
        <f t="shared" si="327"/>
        <v>0</v>
      </c>
    </row>
    <row r="150" spans="1:49" s="184" customFormat="1" ht="18.75" customHeight="1">
      <c r="A150" s="174"/>
      <c r="B150" s="175" t="s">
        <v>15</v>
      </c>
      <c r="C150" s="176"/>
      <c r="D150" s="177"/>
      <c r="E150" s="177"/>
      <c r="F150" s="177"/>
      <c r="G150" s="176"/>
      <c r="H150" s="176"/>
      <c r="I150" s="176"/>
      <c r="J150" s="176"/>
      <c r="K150" s="176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6"/>
      <c r="Y150" s="176"/>
      <c r="Z150" s="176"/>
      <c r="AA150" s="176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3"/>
      <c r="AS150" s="176">
        <f t="shared" si="323"/>
        <v>0</v>
      </c>
      <c r="AT150" s="176">
        <f t="shared" si="324"/>
        <v>0</v>
      </c>
      <c r="AU150" s="176">
        <f t="shared" si="325"/>
        <v>0</v>
      </c>
      <c r="AV150" s="176">
        <f t="shared" si="326"/>
        <v>0</v>
      </c>
      <c r="AW150" s="176">
        <f t="shared" si="327"/>
        <v>0</v>
      </c>
    </row>
    <row r="151" spans="1:49" ht="49.5" customHeight="1">
      <c r="A151" s="139" t="s">
        <v>85</v>
      </c>
      <c r="B151" s="127" t="s">
        <v>79</v>
      </c>
      <c r="C151" s="2"/>
      <c r="D151" s="3"/>
      <c r="E151" s="3"/>
      <c r="F151" s="3"/>
      <c r="G151" s="2"/>
      <c r="H151" s="2"/>
      <c r="I151" s="2"/>
      <c r="J151" s="2"/>
      <c r="K151" s="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1">
        <f t="shared" ref="X151:AQ151" si="330">X153+X154</f>
        <v>0</v>
      </c>
      <c r="Y151" s="41">
        <f t="shared" si="330"/>
        <v>0</v>
      </c>
      <c r="Z151" s="41">
        <f t="shared" si="330"/>
        <v>0</v>
      </c>
      <c r="AA151" s="41">
        <f t="shared" si="330"/>
        <v>3250</v>
      </c>
      <c r="AB151" s="131">
        <f t="shared" si="330"/>
        <v>0</v>
      </c>
      <c r="AC151" s="131">
        <f t="shared" si="330"/>
        <v>0</v>
      </c>
      <c r="AD151" s="131">
        <f t="shared" si="330"/>
        <v>0</v>
      </c>
      <c r="AE151" s="131">
        <f t="shared" si="330"/>
        <v>0</v>
      </c>
      <c r="AF151" s="134">
        <f t="shared" si="330"/>
        <v>12000</v>
      </c>
      <c r="AG151" s="134">
        <f t="shared" si="330"/>
        <v>13000</v>
      </c>
      <c r="AH151" s="134">
        <f t="shared" si="330"/>
        <v>0</v>
      </c>
      <c r="AI151" s="134">
        <f t="shared" si="330"/>
        <v>0</v>
      </c>
      <c r="AJ151" s="133">
        <f t="shared" si="330"/>
        <v>0</v>
      </c>
      <c r="AK151" s="133">
        <f t="shared" si="330"/>
        <v>0</v>
      </c>
      <c r="AL151" s="133">
        <f t="shared" si="330"/>
        <v>0</v>
      </c>
      <c r="AM151" s="133">
        <f t="shared" si="330"/>
        <v>0</v>
      </c>
      <c r="AN151" s="132">
        <f t="shared" si="330"/>
        <v>0</v>
      </c>
      <c r="AO151" s="132">
        <f t="shared" si="330"/>
        <v>0</v>
      </c>
      <c r="AP151" s="132">
        <f t="shared" si="330"/>
        <v>0</v>
      </c>
      <c r="AQ151" s="132">
        <f t="shared" si="330"/>
        <v>0</v>
      </c>
      <c r="AR151" s="115"/>
      <c r="AS151" s="41">
        <f t="shared" si="323"/>
        <v>3250</v>
      </c>
      <c r="AT151" s="41">
        <f t="shared" si="324"/>
        <v>0</v>
      </c>
      <c r="AU151" s="41">
        <f t="shared" si="325"/>
        <v>25000</v>
      </c>
      <c r="AV151" s="41">
        <f t="shared" si="326"/>
        <v>0</v>
      </c>
      <c r="AW151" s="41">
        <f t="shared" si="327"/>
        <v>0</v>
      </c>
    </row>
    <row r="152" spans="1:49" ht="20.25" customHeight="1">
      <c r="A152" s="129"/>
      <c r="B152" s="127" t="s">
        <v>13</v>
      </c>
      <c r="C152" s="2"/>
      <c r="D152" s="3"/>
      <c r="E152" s="3"/>
      <c r="F152" s="3"/>
      <c r="G152" s="2"/>
      <c r="H152" s="2"/>
      <c r="I152" s="2"/>
      <c r="J152" s="2"/>
      <c r="K152" s="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2"/>
      <c r="Y152" s="2"/>
      <c r="Z152" s="2"/>
      <c r="AA152" s="2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115"/>
      <c r="AS152" s="2">
        <f t="shared" si="323"/>
        <v>0</v>
      </c>
      <c r="AT152" s="2">
        <f t="shared" si="324"/>
        <v>0</v>
      </c>
      <c r="AU152" s="2">
        <f t="shared" si="325"/>
        <v>0</v>
      </c>
      <c r="AV152" s="2">
        <f t="shared" si="326"/>
        <v>0</v>
      </c>
      <c r="AW152" s="2">
        <f t="shared" si="327"/>
        <v>0</v>
      </c>
    </row>
    <row r="153" spans="1:49" ht="18.75" customHeight="1">
      <c r="A153" s="129"/>
      <c r="B153" s="127" t="s">
        <v>14</v>
      </c>
      <c r="C153" s="2"/>
      <c r="D153" s="3"/>
      <c r="E153" s="3"/>
      <c r="F153" s="3"/>
      <c r="G153" s="2"/>
      <c r="H153" s="2"/>
      <c r="I153" s="2"/>
      <c r="J153" s="2"/>
      <c r="K153" s="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2"/>
      <c r="Y153" s="2"/>
      <c r="Z153" s="2"/>
      <c r="AA153" s="2">
        <v>3250</v>
      </c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115"/>
      <c r="AS153" s="2">
        <f t="shared" si="323"/>
        <v>3250</v>
      </c>
      <c r="AT153" s="2">
        <f t="shared" si="324"/>
        <v>0</v>
      </c>
      <c r="AU153" s="2">
        <f t="shared" si="325"/>
        <v>0</v>
      </c>
      <c r="AV153" s="2">
        <f t="shared" si="326"/>
        <v>0</v>
      </c>
      <c r="AW153" s="2">
        <f t="shared" si="327"/>
        <v>0</v>
      </c>
    </row>
    <row r="154" spans="1:49" s="107" customFormat="1" ht="18.75" customHeight="1">
      <c r="A154" s="129"/>
      <c r="B154" s="127" t="s">
        <v>15</v>
      </c>
      <c r="C154" s="2"/>
      <c r="D154" s="3"/>
      <c r="E154" s="3"/>
      <c r="F154" s="3"/>
      <c r="G154" s="2"/>
      <c r="H154" s="2"/>
      <c r="I154" s="2"/>
      <c r="J154" s="2"/>
      <c r="K154" s="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2"/>
      <c r="Y154" s="2"/>
      <c r="Z154" s="2"/>
      <c r="AA154" s="2"/>
      <c r="AB154" s="23"/>
      <c r="AC154" s="23"/>
      <c r="AD154" s="23"/>
      <c r="AE154" s="23"/>
      <c r="AF154" s="23">
        <v>12000</v>
      </c>
      <c r="AG154" s="23">
        <v>13000</v>
      </c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115"/>
      <c r="AS154" s="2">
        <f t="shared" si="323"/>
        <v>0</v>
      </c>
      <c r="AT154" s="2">
        <f t="shared" si="324"/>
        <v>0</v>
      </c>
      <c r="AU154" s="2">
        <f t="shared" si="325"/>
        <v>25000</v>
      </c>
      <c r="AV154" s="2">
        <f t="shared" si="326"/>
        <v>0</v>
      </c>
      <c r="AW154" s="2">
        <f t="shared" si="327"/>
        <v>0</v>
      </c>
    </row>
    <row r="155" spans="1:49" s="189" customFormat="1" ht="52.5" customHeight="1">
      <c r="A155" s="243" t="s">
        <v>102</v>
      </c>
      <c r="B155" s="163" t="s">
        <v>103</v>
      </c>
      <c r="C155" s="164"/>
      <c r="D155" s="165"/>
      <c r="E155" s="165"/>
      <c r="F155" s="165"/>
      <c r="G155" s="164"/>
      <c r="H155" s="164"/>
      <c r="I155" s="164"/>
      <c r="J155" s="164"/>
      <c r="K155" s="164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6">
        <f t="shared" ref="X155:AQ155" si="331">X157+X158</f>
        <v>0</v>
      </c>
      <c r="Y155" s="166">
        <f t="shared" si="331"/>
        <v>0</v>
      </c>
      <c r="Z155" s="166">
        <f t="shared" si="331"/>
        <v>0</v>
      </c>
      <c r="AA155" s="166">
        <f t="shared" si="331"/>
        <v>0</v>
      </c>
      <c r="AB155" s="167">
        <f t="shared" si="331"/>
        <v>0</v>
      </c>
      <c r="AC155" s="167">
        <f t="shared" si="331"/>
        <v>0</v>
      </c>
      <c r="AD155" s="167">
        <f t="shared" si="331"/>
        <v>2500</v>
      </c>
      <c r="AE155" s="167">
        <f t="shared" si="331"/>
        <v>0</v>
      </c>
      <c r="AF155" s="168">
        <f t="shared" si="331"/>
        <v>0</v>
      </c>
      <c r="AG155" s="168">
        <f t="shared" si="331"/>
        <v>0</v>
      </c>
      <c r="AH155" s="168">
        <f t="shared" si="331"/>
        <v>0</v>
      </c>
      <c r="AI155" s="168">
        <f t="shared" si="331"/>
        <v>0</v>
      </c>
      <c r="AJ155" s="169">
        <f t="shared" si="331"/>
        <v>0</v>
      </c>
      <c r="AK155" s="169">
        <f t="shared" si="331"/>
        <v>0</v>
      </c>
      <c r="AL155" s="169">
        <f t="shared" si="331"/>
        <v>0</v>
      </c>
      <c r="AM155" s="169">
        <f t="shared" si="331"/>
        <v>0</v>
      </c>
      <c r="AN155" s="170">
        <f t="shared" si="331"/>
        <v>0</v>
      </c>
      <c r="AO155" s="170">
        <f t="shared" si="331"/>
        <v>0</v>
      </c>
      <c r="AP155" s="170">
        <f t="shared" si="331"/>
        <v>0</v>
      </c>
      <c r="AQ155" s="170">
        <f t="shared" si="331"/>
        <v>0</v>
      </c>
      <c r="AR155" s="171"/>
      <c r="AS155" s="166">
        <f t="shared" ref="AS155:AS158" si="332">X155+Y155+Z155+AA155</f>
        <v>0</v>
      </c>
      <c r="AT155" s="166">
        <f t="shared" ref="AT155:AT158" si="333">AB155+AC155+AD155+AE155</f>
        <v>2500</v>
      </c>
      <c r="AU155" s="166">
        <f t="shared" ref="AU155:AU158" si="334">AF155+AG155+AH155+AI155</f>
        <v>0</v>
      </c>
      <c r="AV155" s="166">
        <f t="shared" ref="AV155:AV158" si="335">AJ155+AK155+AL155+AM155</f>
        <v>0</v>
      </c>
      <c r="AW155" s="166">
        <f t="shared" ref="AW155:AW158" si="336">AN155+AO155+AP155+AQ155</f>
        <v>0</v>
      </c>
    </row>
    <row r="156" spans="1:49" s="189" customFormat="1" ht="20.25" customHeight="1">
      <c r="A156" s="243"/>
      <c r="B156" s="163" t="s">
        <v>13</v>
      </c>
      <c r="C156" s="164"/>
      <c r="D156" s="165"/>
      <c r="E156" s="165"/>
      <c r="F156" s="165"/>
      <c r="G156" s="164"/>
      <c r="H156" s="164"/>
      <c r="I156" s="164"/>
      <c r="J156" s="164"/>
      <c r="K156" s="164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4"/>
      <c r="Y156" s="164"/>
      <c r="Z156" s="164"/>
      <c r="AA156" s="164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1"/>
      <c r="AS156" s="164">
        <f t="shared" si="332"/>
        <v>0</v>
      </c>
      <c r="AT156" s="164">
        <f t="shared" si="333"/>
        <v>0</v>
      </c>
      <c r="AU156" s="164">
        <f t="shared" si="334"/>
        <v>0</v>
      </c>
      <c r="AV156" s="164">
        <f t="shared" si="335"/>
        <v>0</v>
      </c>
      <c r="AW156" s="164">
        <f t="shared" si="336"/>
        <v>0</v>
      </c>
    </row>
    <row r="157" spans="1:49" s="189" customFormat="1" ht="18.75" customHeight="1">
      <c r="A157" s="243"/>
      <c r="B157" s="163" t="s">
        <v>14</v>
      </c>
      <c r="C157" s="164"/>
      <c r="D157" s="165"/>
      <c r="E157" s="165"/>
      <c r="F157" s="165"/>
      <c r="G157" s="164"/>
      <c r="H157" s="164"/>
      <c r="I157" s="164"/>
      <c r="J157" s="164"/>
      <c r="K157" s="164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4"/>
      <c r="Y157" s="164"/>
      <c r="Z157" s="164"/>
      <c r="AA157" s="164"/>
      <c r="AB157" s="173"/>
      <c r="AC157" s="173"/>
      <c r="AD157" s="173">
        <v>2500</v>
      </c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71"/>
      <c r="AS157" s="164">
        <f t="shared" si="332"/>
        <v>0</v>
      </c>
      <c r="AT157" s="164">
        <f t="shared" si="333"/>
        <v>2500</v>
      </c>
      <c r="AU157" s="164">
        <f t="shared" si="334"/>
        <v>0</v>
      </c>
      <c r="AV157" s="164">
        <f t="shared" si="335"/>
        <v>0</v>
      </c>
      <c r="AW157" s="164">
        <f t="shared" si="336"/>
        <v>0</v>
      </c>
    </row>
    <row r="158" spans="1:49" s="172" customFormat="1" ht="18.75" customHeight="1">
      <c r="A158" s="243"/>
      <c r="B158" s="163" t="s">
        <v>15</v>
      </c>
      <c r="C158" s="164"/>
      <c r="D158" s="165"/>
      <c r="E158" s="165"/>
      <c r="F158" s="165"/>
      <c r="G158" s="164"/>
      <c r="H158" s="164"/>
      <c r="I158" s="164"/>
      <c r="J158" s="164"/>
      <c r="K158" s="164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4"/>
      <c r="Y158" s="164"/>
      <c r="Z158" s="164"/>
      <c r="AA158" s="164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1"/>
      <c r="AS158" s="164">
        <f t="shared" si="332"/>
        <v>0</v>
      </c>
      <c r="AT158" s="164">
        <f t="shared" si="333"/>
        <v>0</v>
      </c>
      <c r="AU158" s="164">
        <f t="shared" si="334"/>
        <v>0</v>
      </c>
      <c r="AV158" s="164">
        <f t="shared" si="335"/>
        <v>0</v>
      </c>
      <c r="AW158" s="164">
        <f t="shared" si="336"/>
        <v>0</v>
      </c>
    </row>
    <row r="159" spans="1:49" s="189" customFormat="1" ht="132" customHeight="1">
      <c r="A159" s="243" t="s">
        <v>104</v>
      </c>
      <c r="B159" s="163" t="s">
        <v>105</v>
      </c>
      <c r="C159" s="164"/>
      <c r="D159" s="165"/>
      <c r="E159" s="165"/>
      <c r="F159" s="165"/>
      <c r="G159" s="164"/>
      <c r="H159" s="164"/>
      <c r="I159" s="164"/>
      <c r="J159" s="164"/>
      <c r="K159" s="164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6">
        <f t="shared" ref="X159:AQ159" si="337">X161+X162</f>
        <v>0</v>
      </c>
      <c r="Y159" s="166">
        <f t="shared" si="337"/>
        <v>0</v>
      </c>
      <c r="Z159" s="166">
        <f t="shared" si="337"/>
        <v>0</v>
      </c>
      <c r="AA159" s="166">
        <f t="shared" si="337"/>
        <v>0</v>
      </c>
      <c r="AB159" s="167">
        <f t="shared" si="337"/>
        <v>0</v>
      </c>
      <c r="AC159" s="167">
        <f t="shared" si="337"/>
        <v>0</v>
      </c>
      <c r="AD159" s="167">
        <f t="shared" si="337"/>
        <v>25000</v>
      </c>
      <c r="AE159" s="167">
        <f t="shared" si="337"/>
        <v>0</v>
      </c>
      <c r="AF159" s="168">
        <f t="shared" si="337"/>
        <v>0</v>
      </c>
      <c r="AG159" s="168">
        <f t="shared" si="337"/>
        <v>0</v>
      </c>
      <c r="AH159" s="168">
        <f t="shared" si="337"/>
        <v>0</v>
      </c>
      <c r="AI159" s="168">
        <f t="shared" si="337"/>
        <v>0</v>
      </c>
      <c r="AJ159" s="169">
        <f t="shared" si="337"/>
        <v>0</v>
      </c>
      <c r="AK159" s="169">
        <f t="shared" si="337"/>
        <v>0</v>
      </c>
      <c r="AL159" s="169">
        <f t="shared" si="337"/>
        <v>0</v>
      </c>
      <c r="AM159" s="169">
        <f t="shared" si="337"/>
        <v>0</v>
      </c>
      <c r="AN159" s="170">
        <f t="shared" si="337"/>
        <v>0</v>
      </c>
      <c r="AO159" s="170">
        <f t="shared" si="337"/>
        <v>0</v>
      </c>
      <c r="AP159" s="170">
        <f t="shared" si="337"/>
        <v>0</v>
      </c>
      <c r="AQ159" s="170">
        <f t="shared" si="337"/>
        <v>0</v>
      </c>
      <c r="AR159" s="171"/>
      <c r="AS159" s="166">
        <f t="shared" ref="AS159:AS162" si="338">X159+Y159+Z159+AA159</f>
        <v>0</v>
      </c>
      <c r="AT159" s="166">
        <f t="shared" ref="AT159:AT162" si="339">AB159+AC159+AD159+AE159</f>
        <v>25000</v>
      </c>
      <c r="AU159" s="166">
        <f t="shared" ref="AU159:AU162" si="340">AF159+AG159+AH159+AI159</f>
        <v>0</v>
      </c>
      <c r="AV159" s="166">
        <f t="shared" ref="AV159:AV162" si="341">AJ159+AK159+AL159+AM159</f>
        <v>0</v>
      </c>
      <c r="AW159" s="166">
        <f t="shared" ref="AW159:AW162" si="342">AN159+AO159+AP159+AQ159</f>
        <v>0</v>
      </c>
    </row>
    <row r="160" spans="1:49" s="189" customFormat="1" ht="20.25" customHeight="1">
      <c r="A160" s="243"/>
      <c r="B160" s="163" t="s">
        <v>13</v>
      </c>
      <c r="C160" s="164"/>
      <c r="D160" s="165"/>
      <c r="E160" s="165"/>
      <c r="F160" s="165"/>
      <c r="G160" s="164"/>
      <c r="H160" s="164"/>
      <c r="I160" s="164"/>
      <c r="J160" s="164"/>
      <c r="K160" s="164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4"/>
      <c r="Y160" s="164"/>
      <c r="Z160" s="164"/>
      <c r="AA160" s="164"/>
      <c r="AB160" s="173"/>
      <c r="AC160" s="173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173"/>
      <c r="AP160" s="173"/>
      <c r="AQ160" s="173"/>
      <c r="AR160" s="171"/>
      <c r="AS160" s="164">
        <f t="shared" si="338"/>
        <v>0</v>
      </c>
      <c r="AT160" s="164">
        <f t="shared" si="339"/>
        <v>0</v>
      </c>
      <c r="AU160" s="164">
        <f t="shared" si="340"/>
        <v>0</v>
      </c>
      <c r="AV160" s="164">
        <f t="shared" si="341"/>
        <v>0</v>
      </c>
      <c r="AW160" s="164">
        <f t="shared" si="342"/>
        <v>0</v>
      </c>
    </row>
    <row r="161" spans="1:49" s="189" customFormat="1" ht="18.75" customHeight="1">
      <c r="A161" s="243"/>
      <c r="B161" s="163" t="s">
        <v>14</v>
      </c>
      <c r="C161" s="164"/>
      <c r="D161" s="165"/>
      <c r="E161" s="165"/>
      <c r="F161" s="165"/>
      <c r="G161" s="164"/>
      <c r="H161" s="164"/>
      <c r="I161" s="164"/>
      <c r="J161" s="164"/>
      <c r="K161" s="164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4"/>
      <c r="Y161" s="164"/>
      <c r="Z161" s="164"/>
      <c r="AA161" s="164"/>
      <c r="AB161" s="173"/>
      <c r="AC161" s="173"/>
      <c r="AD161" s="173"/>
      <c r="AE161" s="173"/>
      <c r="AF161" s="173"/>
      <c r="AG161" s="173"/>
      <c r="AH161" s="173"/>
      <c r="AI161" s="173"/>
      <c r="AJ161" s="173"/>
      <c r="AK161" s="173"/>
      <c r="AL161" s="173"/>
      <c r="AM161" s="173"/>
      <c r="AN161" s="173"/>
      <c r="AO161" s="173"/>
      <c r="AP161" s="173"/>
      <c r="AQ161" s="173"/>
      <c r="AR161" s="171"/>
      <c r="AS161" s="164">
        <f t="shared" si="338"/>
        <v>0</v>
      </c>
      <c r="AT161" s="164">
        <f t="shared" si="339"/>
        <v>0</v>
      </c>
      <c r="AU161" s="164">
        <f t="shared" si="340"/>
        <v>0</v>
      </c>
      <c r="AV161" s="164">
        <f t="shared" si="341"/>
        <v>0</v>
      </c>
      <c r="AW161" s="164">
        <f t="shared" si="342"/>
        <v>0</v>
      </c>
    </row>
    <row r="162" spans="1:49" s="172" customFormat="1" ht="18.75" customHeight="1">
      <c r="A162" s="243"/>
      <c r="B162" s="163" t="s">
        <v>15</v>
      </c>
      <c r="C162" s="164"/>
      <c r="D162" s="165"/>
      <c r="E162" s="165"/>
      <c r="F162" s="165"/>
      <c r="G162" s="164"/>
      <c r="H162" s="164"/>
      <c r="I162" s="164"/>
      <c r="J162" s="164"/>
      <c r="K162" s="164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4"/>
      <c r="Y162" s="164"/>
      <c r="Z162" s="164"/>
      <c r="AA162" s="164"/>
      <c r="AB162" s="173"/>
      <c r="AC162" s="173"/>
      <c r="AD162" s="173">
        <v>25000</v>
      </c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171"/>
      <c r="AS162" s="164">
        <f t="shared" si="338"/>
        <v>0</v>
      </c>
      <c r="AT162" s="164">
        <f t="shared" si="339"/>
        <v>25000</v>
      </c>
      <c r="AU162" s="164">
        <f t="shared" si="340"/>
        <v>0</v>
      </c>
      <c r="AV162" s="164">
        <f t="shared" si="341"/>
        <v>0</v>
      </c>
      <c r="AW162" s="164">
        <f t="shared" si="342"/>
        <v>0</v>
      </c>
    </row>
    <row r="163" spans="1:49" s="189" customFormat="1" ht="119.25" customHeight="1">
      <c r="A163" s="243" t="s">
        <v>106</v>
      </c>
      <c r="B163" s="163" t="s">
        <v>107</v>
      </c>
      <c r="C163" s="164"/>
      <c r="D163" s="165"/>
      <c r="E163" s="165"/>
      <c r="F163" s="165"/>
      <c r="G163" s="164"/>
      <c r="H163" s="164"/>
      <c r="I163" s="164"/>
      <c r="J163" s="164"/>
      <c r="K163" s="164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6">
        <f t="shared" ref="X163:AQ163" si="343">X165+X166</f>
        <v>0</v>
      </c>
      <c r="Y163" s="166">
        <f t="shared" si="343"/>
        <v>0</v>
      </c>
      <c r="Z163" s="166">
        <f t="shared" si="343"/>
        <v>0</v>
      </c>
      <c r="AA163" s="166">
        <f t="shared" si="343"/>
        <v>0</v>
      </c>
      <c r="AB163" s="167">
        <f t="shared" si="343"/>
        <v>0</v>
      </c>
      <c r="AC163" s="167">
        <f t="shared" si="343"/>
        <v>0</v>
      </c>
      <c r="AD163" s="167">
        <f t="shared" si="343"/>
        <v>16000</v>
      </c>
      <c r="AE163" s="167">
        <f t="shared" si="343"/>
        <v>0</v>
      </c>
      <c r="AF163" s="168">
        <f t="shared" si="343"/>
        <v>0</v>
      </c>
      <c r="AG163" s="168">
        <f t="shared" si="343"/>
        <v>0</v>
      </c>
      <c r="AH163" s="168">
        <f t="shared" si="343"/>
        <v>0</v>
      </c>
      <c r="AI163" s="168">
        <f t="shared" si="343"/>
        <v>0</v>
      </c>
      <c r="AJ163" s="169">
        <f t="shared" si="343"/>
        <v>0</v>
      </c>
      <c r="AK163" s="169">
        <f t="shared" si="343"/>
        <v>0</v>
      </c>
      <c r="AL163" s="169">
        <f t="shared" si="343"/>
        <v>0</v>
      </c>
      <c r="AM163" s="169">
        <f t="shared" si="343"/>
        <v>0</v>
      </c>
      <c r="AN163" s="170">
        <f t="shared" si="343"/>
        <v>0</v>
      </c>
      <c r="AO163" s="170">
        <f t="shared" si="343"/>
        <v>0</v>
      </c>
      <c r="AP163" s="170">
        <f t="shared" si="343"/>
        <v>0</v>
      </c>
      <c r="AQ163" s="170">
        <f t="shared" si="343"/>
        <v>0</v>
      </c>
      <c r="AR163" s="171"/>
      <c r="AS163" s="166">
        <f t="shared" ref="AS163:AS166" si="344">X163+Y163+Z163+AA163</f>
        <v>0</v>
      </c>
      <c r="AT163" s="166">
        <f t="shared" ref="AT163:AT166" si="345">AB163+AC163+AD163+AE163</f>
        <v>16000</v>
      </c>
      <c r="AU163" s="166">
        <f t="shared" ref="AU163:AU166" si="346">AF163+AG163+AH163+AI163</f>
        <v>0</v>
      </c>
      <c r="AV163" s="166">
        <f t="shared" ref="AV163:AV166" si="347">AJ163+AK163+AL163+AM163</f>
        <v>0</v>
      </c>
      <c r="AW163" s="166">
        <f t="shared" ref="AW163:AW166" si="348">AN163+AO163+AP163+AQ163</f>
        <v>0</v>
      </c>
    </row>
    <row r="164" spans="1:49" s="189" customFormat="1" ht="20.25" customHeight="1">
      <c r="A164" s="243"/>
      <c r="B164" s="163" t="s">
        <v>13</v>
      </c>
      <c r="C164" s="164"/>
      <c r="D164" s="165"/>
      <c r="E164" s="165"/>
      <c r="F164" s="165"/>
      <c r="G164" s="164"/>
      <c r="H164" s="164"/>
      <c r="I164" s="164"/>
      <c r="J164" s="164"/>
      <c r="K164" s="164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4"/>
      <c r="Y164" s="164"/>
      <c r="Z164" s="164"/>
      <c r="AA164" s="164"/>
      <c r="AB164" s="173"/>
      <c r="AC164" s="173"/>
      <c r="AD164" s="173"/>
      <c r="AE164" s="173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173"/>
      <c r="AP164" s="173"/>
      <c r="AQ164" s="173"/>
      <c r="AR164" s="171"/>
      <c r="AS164" s="164">
        <f t="shared" si="344"/>
        <v>0</v>
      </c>
      <c r="AT164" s="164">
        <f t="shared" si="345"/>
        <v>0</v>
      </c>
      <c r="AU164" s="164">
        <f t="shared" si="346"/>
        <v>0</v>
      </c>
      <c r="AV164" s="164">
        <f t="shared" si="347"/>
        <v>0</v>
      </c>
      <c r="AW164" s="164">
        <f t="shared" si="348"/>
        <v>0</v>
      </c>
    </row>
    <row r="165" spans="1:49" s="189" customFormat="1" ht="18.75" customHeight="1">
      <c r="A165" s="243"/>
      <c r="B165" s="163" t="s">
        <v>14</v>
      </c>
      <c r="C165" s="164"/>
      <c r="D165" s="165"/>
      <c r="E165" s="165"/>
      <c r="F165" s="165"/>
      <c r="G165" s="164"/>
      <c r="H165" s="164"/>
      <c r="I165" s="164"/>
      <c r="J165" s="164"/>
      <c r="K165" s="164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4"/>
      <c r="Y165" s="164"/>
      <c r="Z165" s="164"/>
      <c r="AA165" s="164"/>
      <c r="AB165" s="173"/>
      <c r="AC165" s="173"/>
      <c r="AD165" s="173">
        <v>16000</v>
      </c>
      <c r="AE165" s="173"/>
      <c r="AF165" s="173"/>
      <c r="AG165" s="173"/>
      <c r="AH165" s="173"/>
      <c r="AI165" s="173"/>
      <c r="AJ165" s="173"/>
      <c r="AK165" s="173"/>
      <c r="AL165" s="173"/>
      <c r="AM165" s="173"/>
      <c r="AN165" s="173"/>
      <c r="AO165" s="173"/>
      <c r="AP165" s="173"/>
      <c r="AQ165" s="173"/>
      <c r="AR165" s="171"/>
      <c r="AS165" s="164">
        <f t="shared" si="344"/>
        <v>0</v>
      </c>
      <c r="AT165" s="164">
        <f t="shared" si="345"/>
        <v>16000</v>
      </c>
      <c r="AU165" s="164">
        <f t="shared" si="346"/>
        <v>0</v>
      </c>
      <c r="AV165" s="164">
        <f t="shared" si="347"/>
        <v>0</v>
      </c>
      <c r="AW165" s="164">
        <f t="shared" si="348"/>
        <v>0</v>
      </c>
    </row>
    <row r="166" spans="1:49" s="172" customFormat="1" ht="18.75" customHeight="1">
      <c r="A166" s="243"/>
      <c r="B166" s="163" t="s">
        <v>15</v>
      </c>
      <c r="C166" s="164"/>
      <c r="D166" s="165"/>
      <c r="E166" s="165"/>
      <c r="F166" s="165"/>
      <c r="G166" s="164"/>
      <c r="H166" s="164"/>
      <c r="I166" s="164"/>
      <c r="J166" s="164"/>
      <c r="K166" s="164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4"/>
      <c r="Y166" s="164"/>
      <c r="Z166" s="164"/>
      <c r="AA166" s="164"/>
      <c r="AB166" s="173"/>
      <c r="AC166" s="173"/>
      <c r="AD166" s="173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3"/>
      <c r="AO166" s="173"/>
      <c r="AP166" s="173"/>
      <c r="AQ166" s="173"/>
      <c r="AR166" s="171"/>
      <c r="AS166" s="164">
        <f t="shared" si="344"/>
        <v>0</v>
      </c>
      <c r="AT166" s="164">
        <f t="shared" si="345"/>
        <v>0</v>
      </c>
      <c r="AU166" s="164">
        <f t="shared" si="346"/>
        <v>0</v>
      </c>
      <c r="AV166" s="164">
        <f t="shared" si="347"/>
        <v>0</v>
      </c>
      <c r="AW166" s="164">
        <f t="shared" si="348"/>
        <v>0</v>
      </c>
    </row>
    <row r="167" spans="1:49" s="107" customFormat="1" ht="18.75" customHeight="1">
      <c r="A167" s="214" t="s">
        <v>11</v>
      </c>
      <c r="B167" s="215"/>
      <c r="C167" s="2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6"/>
      <c r="X167" s="42">
        <f t="shared" ref="X167" si="349">X168+X169</f>
        <v>0</v>
      </c>
      <c r="Y167" s="42">
        <f t="shared" ref="Y167:AQ167" si="350">Y168+Y169</f>
        <v>0</v>
      </c>
      <c r="Z167" s="42">
        <f t="shared" si="350"/>
        <v>64250</v>
      </c>
      <c r="AA167" s="42">
        <f t="shared" si="350"/>
        <v>162285</v>
      </c>
      <c r="AB167" s="60">
        <f t="shared" si="350"/>
        <v>0</v>
      </c>
      <c r="AC167" s="60">
        <f t="shared" si="350"/>
        <v>0</v>
      </c>
      <c r="AD167" s="60">
        <f t="shared" si="350"/>
        <v>60500</v>
      </c>
      <c r="AE167" s="60">
        <f t="shared" si="350"/>
        <v>23000</v>
      </c>
      <c r="AF167" s="78">
        <f t="shared" si="350"/>
        <v>12000</v>
      </c>
      <c r="AG167" s="78">
        <f t="shared" si="350"/>
        <v>25500</v>
      </c>
      <c r="AH167" s="78">
        <f t="shared" si="350"/>
        <v>21000</v>
      </c>
      <c r="AI167" s="78">
        <f t="shared" si="350"/>
        <v>25000</v>
      </c>
      <c r="AJ167" s="96">
        <f t="shared" si="350"/>
        <v>0</v>
      </c>
      <c r="AK167" s="96">
        <f t="shared" si="350"/>
        <v>14000</v>
      </c>
      <c r="AL167" s="96">
        <f t="shared" si="350"/>
        <v>11000</v>
      </c>
      <c r="AM167" s="96">
        <f t="shared" si="350"/>
        <v>82000</v>
      </c>
      <c r="AN167" s="42">
        <f t="shared" si="350"/>
        <v>16000</v>
      </c>
      <c r="AO167" s="42">
        <f t="shared" si="350"/>
        <v>29000</v>
      </c>
      <c r="AP167" s="42">
        <f t="shared" si="350"/>
        <v>28481</v>
      </c>
      <c r="AQ167" s="42">
        <f t="shared" si="350"/>
        <v>30950</v>
      </c>
      <c r="AR167" s="109"/>
      <c r="AS167" s="42">
        <f t="shared" si="323"/>
        <v>226535</v>
      </c>
      <c r="AT167" s="42">
        <f t="shared" si="324"/>
        <v>83500</v>
      </c>
      <c r="AU167" s="42">
        <f t="shared" si="325"/>
        <v>83500</v>
      </c>
      <c r="AV167" s="42">
        <f t="shared" si="326"/>
        <v>107000</v>
      </c>
      <c r="AW167" s="42">
        <f t="shared" si="327"/>
        <v>104431</v>
      </c>
    </row>
    <row r="168" spans="1:49" s="107" customFormat="1" ht="15.75">
      <c r="A168" s="203" t="s">
        <v>7</v>
      </c>
      <c r="B168" s="204"/>
      <c r="C168" s="204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1"/>
      <c r="X168" s="40">
        <f>X90+X94</f>
        <v>0</v>
      </c>
      <c r="Y168" s="40">
        <f t="shared" ref="Y168:AQ168" si="351">Y90+Y94</f>
        <v>0</v>
      </c>
      <c r="Z168" s="40">
        <f t="shared" si="351"/>
        <v>36050</v>
      </c>
      <c r="AA168" s="40">
        <f t="shared" si="351"/>
        <v>40000</v>
      </c>
      <c r="AB168" s="58">
        <f t="shared" si="351"/>
        <v>0</v>
      </c>
      <c r="AC168" s="58">
        <f t="shared" si="351"/>
        <v>0</v>
      </c>
      <c r="AD168" s="58">
        <f t="shared" si="351"/>
        <v>17000</v>
      </c>
      <c r="AE168" s="58">
        <f t="shared" si="351"/>
        <v>23000</v>
      </c>
      <c r="AF168" s="76">
        <f t="shared" si="351"/>
        <v>0</v>
      </c>
      <c r="AG168" s="76">
        <f t="shared" si="351"/>
        <v>0</v>
      </c>
      <c r="AH168" s="76">
        <f t="shared" si="351"/>
        <v>21000</v>
      </c>
      <c r="AI168" s="76">
        <f t="shared" si="351"/>
        <v>0</v>
      </c>
      <c r="AJ168" s="94">
        <f t="shared" si="351"/>
        <v>0</v>
      </c>
      <c r="AK168" s="94">
        <f t="shared" si="351"/>
        <v>0</v>
      </c>
      <c r="AL168" s="94">
        <f t="shared" si="351"/>
        <v>0</v>
      </c>
      <c r="AM168" s="94">
        <f t="shared" si="351"/>
        <v>32000</v>
      </c>
      <c r="AN168" s="40">
        <f t="shared" si="351"/>
        <v>0</v>
      </c>
      <c r="AO168" s="40">
        <f t="shared" si="351"/>
        <v>9000</v>
      </c>
      <c r="AP168" s="40">
        <f t="shared" si="351"/>
        <v>0</v>
      </c>
      <c r="AQ168" s="40">
        <f t="shared" si="351"/>
        <v>30950</v>
      </c>
      <c r="AR168" s="109"/>
      <c r="AS168" s="40">
        <f t="shared" si="323"/>
        <v>76050</v>
      </c>
      <c r="AT168" s="40">
        <f t="shared" si="324"/>
        <v>40000</v>
      </c>
      <c r="AU168" s="40">
        <f t="shared" si="325"/>
        <v>21000</v>
      </c>
      <c r="AV168" s="40">
        <f t="shared" si="326"/>
        <v>32000</v>
      </c>
      <c r="AW168" s="40">
        <f t="shared" si="327"/>
        <v>39950</v>
      </c>
    </row>
    <row r="169" spans="1:49" s="107" customFormat="1" ht="20.25" customHeight="1">
      <c r="A169" s="203" t="s">
        <v>8</v>
      </c>
      <c r="B169" s="204"/>
      <c r="C169" s="204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1"/>
      <c r="X169" s="40">
        <f>X99+X103+X107+X111+X115+X119+X123+X127+X131+X135+X139+X143+X147+X151</f>
        <v>0</v>
      </c>
      <c r="Y169" s="40">
        <f t="shared" ref="Y169:AQ169" si="352">Y99+Y103+Y107+Y111+Y115+Y119+Y123+Y127+Y131+Y135+Y139+Y143+Y147+Y151</f>
        <v>0</v>
      </c>
      <c r="Z169" s="40">
        <f t="shared" si="352"/>
        <v>28200</v>
      </c>
      <c r="AA169" s="40">
        <f t="shared" si="352"/>
        <v>122285</v>
      </c>
      <c r="AB169" s="58">
        <f t="shared" si="352"/>
        <v>0</v>
      </c>
      <c r="AC169" s="58">
        <f t="shared" si="352"/>
        <v>0</v>
      </c>
      <c r="AD169" s="58">
        <f>AD163+AD159+AD155+AD151+AD147+AD143+AD139+AD135+AD131+AD127+AD123+AD119+AD115+AD111+AD107+AD103+AD99</f>
        <v>43500</v>
      </c>
      <c r="AE169" s="58">
        <f>AE163+AE159+AE155+AE151+AE147+AE143+AE139+AE135+AE131+AE127+AE123+AE119+AE115+AE111+AE107+AE103+AE99</f>
        <v>0</v>
      </c>
      <c r="AF169" s="76">
        <f t="shared" si="352"/>
        <v>12000</v>
      </c>
      <c r="AG169" s="76">
        <f t="shared" si="352"/>
        <v>25500</v>
      </c>
      <c r="AH169" s="76">
        <f t="shared" si="352"/>
        <v>0</v>
      </c>
      <c r="AI169" s="76">
        <f t="shared" si="352"/>
        <v>25000</v>
      </c>
      <c r="AJ169" s="94">
        <f t="shared" si="352"/>
        <v>0</v>
      </c>
      <c r="AK169" s="94">
        <f t="shared" si="352"/>
        <v>14000</v>
      </c>
      <c r="AL169" s="94">
        <f t="shared" si="352"/>
        <v>11000</v>
      </c>
      <c r="AM169" s="94">
        <f t="shared" si="352"/>
        <v>50000</v>
      </c>
      <c r="AN169" s="40">
        <f t="shared" si="352"/>
        <v>16000</v>
      </c>
      <c r="AO169" s="40">
        <f t="shared" si="352"/>
        <v>20000</v>
      </c>
      <c r="AP169" s="40">
        <f t="shared" si="352"/>
        <v>28481</v>
      </c>
      <c r="AQ169" s="40">
        <f t="shared" si="352"/>
        <v>0</v>
      </c>
      <c r="AR169" s="109"/>
      <c r="AS169" s="40">
        <f t="shared" si="323"/>
        <v>150485</v>
      </c>
      <c r="AT169" s="40">
        <f t="shared" si="324"/>
        <v>43500</v>
      </c>
      <c r="AU169" s="40">
        <f t="shared" si="325"/>
        <v>62500</v>
      </c>
      <c r="AV169" s="40">
        <f t="shared" si="326"/>
        <v>75000</v>
      </c>
      <c r="AW169" s="40">
        <f t="shared" si="327"/>
        <v>64481</v>
      </c>
    </row>
    <row r="170" spans="1:49" s="107" customFormat="1" ht="18.75" customHeight="1">
      <c r="A170" s="216" t="s">
        <v>87</v>
      </c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8"/>
      <c r="AR170" s="115"/>
      <c r="AS170" s="115"/>
      <c r="AT170" s="115"/>
      <c r="AU170" s="115"/>
      <c r="AV170" s="115"/>
      <c r="AW170" s="115"/>
    </row>
    <row r="171" spans="1:49" s="107" customFormat="1" ht="18.75" customHeight="1">
      <c r="A171" s="203" t="s">
        <v>7</v>
      </c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5"/>
      <c r="AR171" s="115"/>
      <c r="AS171" s="115"/>
      <c r="AT171" s="115"/>
      <c r="AU171" s="115"/>
      <c r="AV171" s="115"/>
      <c r="AW171" s="115"/>
    </row>
    <row r="172" spans="1:49" s="107" customFormat="1" ht="82.5" customHeight="1">
      <c r="A172" s="130" t="s">
        <v>88</v>
      </c>
      <c r="B172" s="136" t="s">
        <v>89</v>
      </c>
      <c r="C172" s="2"/>
      <c r="D172" s="2"/>
      <c r="E172" s="2"/>
      <c r="F172" s="2"/>
      <c r="G172" s="135"/>
      <c r="H172" s="135"/>
      <c r="I172" s="135"/>
      <c r="J172" s="135"/>
      <c r="K172" s="135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144"/>
      <c r="X172" s="150">
        <f t="shared" ref="X172:AQ172" si="353">X174+X175</f>
        <v>0</v>
      </c>
      <c r="Y172" s="150">
        <f t="shared" si="353"/>
        <v>0</v>
      </c>
      <c r="Z172" s="150">
        <f t="shared" si="353"/>
        <v>0</v>
      </c>
      <c r="AA172" s="150">
        <f t="shared" si="353"/>
        <v>2000</v>
      </c>
      <c r="AB172" s="151">
        <f t="shared" si="353"/>
        <v>0</v>
      </c>
      <c r="AC172" s="151">
        <f t="shared" si="353"/>
        <v>0</v>
      </c>
      <c r="AD172" s="151">
        <f t="shared" si="353"/>
        <v>0</v>
      </c>
      <c r="AE172" s="151">
        <f t="shared" si="353"/>
        <v>0</v>
      </c>
      <c r="AF172" s="152">
        <f t="shared" si="353"/>
        <v>22000</v>
      </c>
      <c r="AG172" s="152">
        <f t="shared" si="353"/>
        <v>0</v>
      </c>
      <c r="AH172" s="152">
        <f t="shared" si="353"/>
        <v>0</v>
      </c>
      <c r="AI172" s="152">
        <f t="shared" si="353"/>
        <v>22000</v>
      </c>
      <c r="AJ172" s="153">
        <f t="shared" si="353"/>
        <v>0</v>
      </c>
      <c r="AK172" s="153">
        <f t="shared" si="353"/>
        <v>0</v>
      </c>
      <c r="AL172" s="153">
        <f t="shared" si="353"/>
        <v>0</v>
      </c>
      <c r="AM172" s="153">
        <f t="shared" si="353"/>
        <v>22000</v>
      </c>
      <c r="AN172" s="154">
        <f t="shared" si="353"/>
        <v>0</v>
      </c>
      <c r="AO172" s="154">
        <f t="shared" si="353"/>
        <v>0</v>
      </c>
      <c r="AP172" s="154">
        <f t="shared" si="353"/>
        <v>0</v>
      </c>
      <c r="AQ172" s="154">
        <f t="shared" si="353"/>
        <v>22000</v>
      </c>
      <c r="AR172" s="115"/>
      <c r="AS172" s="41">
        <f t="shared" si="323"/>
        <v>2000</v>
      </c>
      <c r="AT172" s="41">
        <f t="shared" si="324"/>
        <v>0</v>
      </c>
      <c r="AU172" s="41">
        <f t="shared" si="325"/>
        <v>44000</v>
      </c>
      <c r="AV172" s="41">
        <f t="shared" si="326"/>
        <v>22000</v>
      </c>
      <c r="AW172" s="41">
        <f t="shared" si="327"/>
        <v>22000</v>
      </c>
    </row>
    <row r="173" spans="1:49" s="107" customFormat="1" ht="18.75" customHeight="1">
      <c r="A173" s="140"/>
      <c r="B173" s="136" t="s">
        <v>13</v>
      </c>
      <c r="C173" s="2"/>
      <c r="D173" s="145"/>
      <c r="E173" s="145"/>
      <c r="F173" s="145"/>
      <c r="G173" s="155"/>
      <c r="H173" s="155"/>
      <c r="I173" s="155"/>
      <c r="J173" s="155"/>
      <c r="K173" s="15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4"/>
      <c r="X173" s="145"/>
      <c r="Y173" s="145"/>
      <c r="Z173" s="145"/>
      <c r="AA173" s="145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15"/>
      <c r="AS173" s="145">
        <f t="shared" si="323"/>
        <v>0</v>
      </c>
      <c r="AT173" s="145">
        <f t="shared" si="324"/>
        <v>0</v>
      </c>
      <c r="AU173" s="145">
        <f t="shared" si="325"/>
        <v>0</v>
      </c>
      <c r="AV173" s="145">
        <f t="shared" si="326"/>
        <v>0</v>
      </c>
      <c r="AW173" s="145">
        <f t="shared" si="327"/>
        <v>0</v>
      </c>
    </row>
    <row r="174" spans="1:49" s="107" customFormat="1" ht="18.75" customHeight="1">
      <c r="A174" s="140"/>
      <c r="B174" s="136" t="s">
        <v>14</v>
      </c>
      <c r="C174" s="2"/>
      <c r="D174" s="145"/>
      <c r="E174" s="145"/>
      <c r="F174" s="145"/>
      <c r="G174" s="155"/>
      <c r="H174" s="155"/>
      <c r="I174" s="155"/>
      <c r="J174" s="155"/>
      <c r="K174" s="15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4"/>
      <c r="X174" s="145"/>
      <c r="Y174" s="145"/>
      <c r="Z174" s="145"/>
      <c r="AA174" s="145">
        <v>2000</v>
      </c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15"/>
      <c r="AS174" s="145">
        <f t="shared" si="323"/>
        <v>2000</v>
      </c>
      <c r="AT174" s="145">
        <f t="shared" si="324"/>
        <v>0</v>
      </c>
      <c r="AU174" s="145">
        <f t="shared" si="325"/>
        <v>0</v>
      </c>
      <c r="AV174" s="145">
        <f t="shared" si="326"/>
        <v>0</v>
      </c>
      <c r="AW174" s="145">
        <f t="shared" si="327"/>
        <v>0</v>
      </c>
    </row>
    <row r="175" spans="1:49" s="107" customFormat="1" ht="18.75" customHeight="1">
      <c r="A175" s="140"/>
      <c r="B175" s="136" t="s">
        <v>15</v>
      </c>
      <c r="C175" s="2"/>
      <c r="D175" s="145"/>
      <c r="E175" s="145"/>
      <c r="F175" s="145"/>
      <c r="G175" s="155"/>
      <c r="H175" s="155"/>
      <c r="I175" s="155"/>
      <c r="J175" s="155"/>
      <c r="K175" s="15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4"/>
      <c r="X175" s="145"/>
      <c r="Y175" s="145"/>
      <c r="Z175" s="145"/>
      <c r="AA175" s="145"/>
      <c r="AB175" s="146"/>
      <c r="AC175" s="146"/>
      <c r="AD175" s="146"/>
      <c r="AE175" s="146"/>
      <c r="AF175" s="201">
        <v>22000</v>
      </c>
      <c r="AG175" s="201"/>
      <c r="AH175" s="201"/>
      <c r="AI175" s="201">
        <v>22000</v>
      </c>
      <c r="AJ175" s="201"/>
      <c r="AK175" s="201"/>
      <c r="AL175" s="201"/>
      <c r="AM175" s="201">
        <v>22000</v>
      </c>
      <c r="AN175" s="201"/>
      <c r="AO175" s="201"/>
      <c r="AP175" s="201"/>
      <c r="AQ175" s="201">
        <v>22000</v>
      </c>
      <c r="AR175" s="115"/>
      <c r="AS175" s="145">
        <f t="shared" si="323"/>
        <v>0</v>
      </c>
      <c r="AT175" s="145">
        <f t="shared" si="324"/>
        <v>0</v>
      </c>
      <c r="AU175" s="145">
        <f t="shared" si="325"/>
        <v>44000</v>
      </c>
      <c r="AV175" s="145">
        <f t="shared" si="326"/>
        <v>22000</v>
      </c>
      <c r="AW175" s="145">
        <f t="shared" si="327"/>
        <v>22000</v>
      </c>
    </row>
    <row r="176" spans="1:49" ht="15.6" customHeight="1">
      <c r="A176" s="140" t="s">
        <v>90</v>
      </c>
      <c r="B176" s="137" t="s">
        <v>91</v>
      </c>
      <c r="C176" s="2"/>
      <c r="D176" s="145"/>
      <c r="E176" s="145"/>
      <c r="F176" s="145"/>
      <c r="G176" s="155"/>
      <c r="H176" s="155"/>
      <c r="I176" s="155"/>
      <c r="J176" s="155"/>
      <c r="K176" s="15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4"/>
      <c r="X176" s="150">
        <f t="shared" ref="X176:AQ176" si="354">X178+X179</f>
        <v>0</v>
      </c>
      <c r="Y176" s="150">
        <f t="shared" si="354"/>
        <v>0</v>
      </c>
      <c r="Z176" s="150">
        <f t="shared" si="354"/>
        <v>0</v>
      </c>
      <c r="AA176" s="150">
        <f t="shared" si="354"/>
        <v>401</v>
      </c>
      <c r="AB176" s="151">
        <f t="shared" si="354"/>
        <v>0</v>
      </c>
      <c r="AC176" s="151">
        <f t="shared" si="354"/>
        <v>0</v>
      </c>
      <c r="AD176" s="151">
        <f t="shared" si="354"/>
        <v>0</v>
      </c>
      <c r="AE176" s="151">
        <f t="shared" si="354"/>
        <v>0</v>
      </c>
      <c r="AF176" s="152">
        <f t="shared" si="354"/>
        <v>0</v>
      </c>
      <c r="AG176" s="152">
        <f t="shared" si="354"/>
        <v>0</v>
      </c>
      <c r="AH176" s="152">
        <f t="shared" si="354"/>
        <v>0</v>
      </c>
      <c r="AI176" s="152">
        <f t="shared" si="354"/>
        <v>0</v>
      </c>
      <c r="AJ176" s="153">
        <f t="shared" si="354"/>
        <v>0</v>
      </c>
      <c r="AK176" s="153">
        <f t="shared" si="354"/>
        <v>0</v>
      </c>
      <c r="AL176" s="153">
        <f t="shared" si="354"/>
        <v>0</v>
      </c>
      <c r="AM176" s="153">
        <f t="shared" si="354"/>
        <v>0</v>
      </c>
      <c r="AN176" s="154">
        <f t="shared" si="354"/>
        <v>0</v>
      </c>
      <c r="AO176" s="154">
        <f t="shared" si="354"/>
        <v>0</v>
      </c>
      <c r="AP176" s="154">
        <f t="shared" si="354"/>
        <v>0</v>
      </c>
      <c r="AQ176" s="154">
        <f t="shared" si="354"/>
        <v>0</v>
      </c>
      <c r="AR176" s="115"/>
      <c r="AS176" s="150">
        <f t="shared" si="323"/>
        <v>401</v>
      </c>
      <c r="AT176" s="150">
        <f t="shared" si="324"/>
        <v>0</v>
      </c>
      <c r="AU176" s="150">
        <f t="shared" si="325"/>
        <v>0</v>
      </c>
      <c r="AV176" s="150">
        <f t="shared" si="326"/>
        <v>0</v>
      </c>
      <c r="AW176" s="150">
        <f t="shared" si="327"/>
        <v>0</v>
      </c>
    </row>
    <row r="177" spans="1:49" ht="20.25" customHeight="1">
      <c r="A177" s="140"/>
      <c r="B177" s="136" t="s">
        <v>13</v>
      </c>
      <c r="C177" s="2"/>
      <c r="D177" s="145"/>
      <c r="E177" s="145"/>
      <c r="F177" s="145"/>
      <c r="G177" s="155"/>
      <c r="H177" s="155"/>
      <c r="I177" s="155"/>
      <c r="J177" s="155"/>
      <c r="K177" s="15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4"/>
      <c r="X177" s="145"/>
      <c r="Y177" s="145"/>
      <c r="Z177" s="145"/>
      <c r="AA177" s="145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15"/>
      <c r="AS177" s="145">
        <f t="shared" si="323"/>
        <v>0</v>
      </c>
      <c r="AT177" s="145">
        <f t="shared" si="324"/>
        <v>0</v>
      </c>
      <c r="AU177" s="145">
        <f t="shared" si="325"/>
        <v>0</v>
      </c>
      <c r="AV177" s="145">
        <f t="shared" si="326"/>
        <v>0</v>
      </c>
      <c r="AW177" s="145">
        <f t="shared" si="327"/>
        <v>0</v>
      </c>
    </row>
    <row r="178" spans="1:49" ht="18.75" customHeight="1">
      <c r="A178" s="140"/>
      <c r="B178" s="136" t="s">
        <v>14</v>
      </c>
      <c r="C178" s="2"/>
      <c r="D178" s="145"/>
      <c r="E178" s="145"/>
      <c r="F178" s="145"/>
      <c r="G178" s="155"/>
      <c r="H178" s="155"/>
      <c r="I178" s="155"/>
      <c r="J178" s="155"/>
      <c r="K178" s="15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4"/>
      <c r="X178" s="145"/>
      <c r="Y178" s="145"/>
      <c r="Z178" s="145"/>
      <c r="AA178" s="145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15"/>
      <c r="AS178" s="145">
        <f t="shared" si="323"/>
        <v>0</v>
      </c>
      <c r="AT178" s="145">
        <f t="shared" si="324"/>
        <v>0</v>
      </c>
      <c r="AU178" s="145">
        <f t="shared" si="325"/>
        <v>0</v>
      </c>
      <c r="AV178" s="145">
        <f t="shared" si="326"/>
        <v>0</v>
      </c>
      <c r="AW178" s="145">
        <f t="shared" si="327"/>
        <v>0</v>
      </c>
    </row>
    <row r="179" spans="1:49" s="25" customFormat="1" ht="15.75">
      <c r="A179" s="140"/>
      <c r="B179" s="136" t="s">
        <v>15</v>
      </c>
      <c r="C179" s="2"/>
      <c r="D179" s="145"/>
      <c r="E179" s="145"/>
      <c r="F179" s="145"/>
      <c r="G179" s="155"/>
      <c r="H179" s="155"/>
      <c r="I179" s="155"/>
      <c r="J179" s="155"/>
      <c r="K179" s="15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4"/>
      <c r="X179" s="145"/>
      <c r="Y179" s="145"/>
      <c r="Z179" s="145"/>
      <c r="AA179" s="145">
        <v>401</v>
      </c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15"/>
      <c r="AS179" s="145">
        <f t="shared" si="323"/>
        <v>401</v>
      </c>
      <c r="AT179" s="145">
        <f t="shared" si="324"/>
        <v>0</v>
      </c>
      <c r="AU179" s="145">
        <f t="shared" si="325"/>
        <v>0</v>
      </c>
      <c r="AV179" s="145">
        <f t="shared" si="326"/>
        <v>0</v>
      </c>
      <c r="AW179" s="145">
        <f t="shared" si="327"/>
        <v>0</v>
      </c>
    </row>
    <row r="180" spans="1:49" s="189" customFormat="1" ht="147.75" customHeight="1">
      <c r="A180" s="190" t="s">
        <v>108</v>
      </c>
      <c r="B180" s="191" t="s">
        <v>109</v>
      </c>
      <c r="C180" s="164"/>
      <c r="D180" s="192"/>
      <c r="E180" s="192"/>
      <c r="F180" s="192"/>
      <c r="G180" s="193"/>
      <c r="H180" s="193"/>
      <c r="I180" s="193"/>
      <c r="J180" s="193"/>
      <c r="K180" s="193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4"/>
      <c r="X180" s="195">
        <f>X182+X183</f>
        <v>0</v>
      </c>
      <c r="Y180" s="195">
        <f>Y182+Y183</f>
        <v>0</v>
      </c>
      <c r="Z180" s="195">
        <f>Z182+Z183</f>
        <v>0</v>
      </c>
      <c r="AA180" s="195">
        <f>AA182+AA183</f>
        <v>0</v>
      </c>
      <c r="AB180" s="196">
        <f>AB182+AB183</f>
        <v>0</v>
      </c>
      <c r="AC180" s="196">
        <f>AC182+AC183</f>
        <v>0</v>
      </c>
      <c r="AD180" s="196">
        <f>AD182+AD183</f>
        <v>34200</v>
      </c>
      <c r="AE180" s="196">
        <f>AE182+AE183</f>
        <v>0</v>
      </c>
      <c r="AF180" s="197">
        <f>AF182+AF183</f>
        <v>0</v>
      </c>
      <c r="AG180" s="197">
        <f>AG182+AG183</f>
        <v>0</v>
      </c>
      <c r="AH180" s="197">
        <f>AH182+AH183</f>
        <v>0</v>
      </c>
      <c r="AI180" s="197">
        <f>AI182+AI183</f>
        <v>0</v>
      </c>
      <c r="AJ180" s="198">
        <f>AJ182+AJ183</f>
        <v>0</v>
      </c>
      <c r="AK180" s="198">
        <f>AK182+AK183</f>
        <v>0</v>
      </c>
      <c r="AL180" s="198">
        <f>AL182+AL183</f>
        <v>0</v>
      </c>
      <c r="AM180" s="198">
        <f>AM182+AM183</f>
        <v>0</v>
      </c>
      <c r="AN180" s="199">
        <f>AN182+AN183</f>
        <v>0</v>
      </c>
      <c r="AO180" s="199">
        <f>AO182+AO183</f>
        <v>0</v>
      </c>
      <c r="AP180" s="199">
        <f>AP182+AP183</f>
        <v>0</v>
      </c>
      <c r="AQ180" s="199">
        <f>AQ182+AQ183</f>
        <v>0</v>
      </c>
      <c r="AR180" s="171"/>
      <c r="AS180" s="195">
        <f t="shared" ref="AS180:AS183" si="355">X180+Y180+Z180+AA180</f>
        <v>0</v>
      </c>
      <c r="AT180" s="195">
        <f t="shared" ref="AT180:AT183" si="356">AB180+AC180+AD180+AE180</f>
        <v>34200</v>
      </c>
      <c r="AU180" s="195">
        <f t="shared" ref="AU180:AU183" si="357">AF180+AG180+AH180+AI180</f>
        <v>0</v>
      </c>
      <c r="AV180" s="195">
        <f t="shared" ref="AV180:AV183" si="358">AJ180+AK180+AL180+AM180</f>
        <v>0</v>
      </c>
      <c r="AW180" s="195">
        <f t="shared" ref="AW180:AW183" si="359">AN180+AO180+AP180+AQ180</f>
        <v>0</v>
      </c>
    </row>
    <row r="181" spans="1:49" s="189" customFormat="1" ht="20.25" hidden="1" customHeight="1">
      <c r="A181" s="190"/>
      <c r="B181" s="200"/>
      <c r="C181" s="164"/>
      <c r="D181" s="192"/>
      <c r="E181" s="192"/>
      <c r="F181" s="192"/>
      <c r="G181" s="193"/>
      <c r="H181" s="193"/>
      <c r="I181" s="193"/>
      <c r="J181" s="193"/>
      <c r="K181" s="193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4"/>
      <c r="X181" s="192"/>
      <c r="Y181" s="192"/>
      <c r="Z181" s="192"/>
      <c r="AA181" s="192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171"/>
      <c r="AS181" s="192">
        <f t="shared" si="355"/>
        <v>0</v>
      </c>
      <c r="AT181" s="192">
        <f t="shared" si="356"/>
        <v>0</v>
      </c>
      <c r="AU181" s="192">
        <f t="shared" si="357"/>
        <v>0</v>
      </c>
      <c r="AV181" s="192">
        <f t="shared" si="358"/>
        <v>0</v>
      </c>
      <c r="AW181" s="192">
        <f t="shared" si="359"/>
        <v>0</v>
      </c>
    </row>
    <row r="182" spans="1:49" s="189" customFormat="1" ht="18.75" hidden="1" customHeight="1">
      <c r="A182" s="190"/>
      <c r="B182" s="200"/>
      <c r="C182" s="164"/>
      <c r="D182" s="192"/>
      <c r="E182" s="192"/>
      <c r="F182" s="192"/>
      <c r="G182" s="193"/>
      <c r="H182" s="193"/>
      <c r="I182" s="193"/>
      <c r="J182" s="193"/>
      <c r="K182" s="193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4"/>
      <c r="X182" s="192"/>
      <c r="Y182" s="192"/>
      <c r="Z182" s="192"/>
      <c r="AA182" s="192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171"/>
      <c r="AS182" s="192">
        <f t="shared" si="355"/>
        <v>0</v>
      </c>
      <c r="AT182" s="192">
        <f t="shared" si="356"/>
        <v>0</v>
      </c>
      <c r="AU182" s="192">
        <f t="shared" si="357"/>
        <v>0</v>
      </c>
      <c r="AV182" s="192">
        <f t="shared" si="358"/>
        <v>0</v>
      </c>
      <c r="AW182" s="192">
        <f t="shared" si="359"/>
        <v>0</v>
      </c>
    </row>
    <row r="183" spans="1:49" s="202" customFormat="1" ht="15.75">
      <c r="A183" s="190"/>
      <c r="B183" s="200" t="s">
        <v>110</v>
      </c>
      <c r="C183" s="164"/>
      <c r="D183" s="192"/>
      <c r="E183" s="192"/>
      <c r="F183" s="192"/>
      <c r="G183" s="193"/>
      <c r="H183" s="193"/>
      <c r="I183" s="193"/>
      <c r="J183" s="193"/>
      <c r="K183" s="193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4"/>
      <c r="X183" s="192"/>
      <c r="Y183" s="192"/>
      <c r="Z183" s="192"/>
      <c r="AA183" s="192"/>
      <c r="AB183" s="201"/>
      <c r="AC183" s="201"/>
      <c r="AD183" s="201">
        <v>34200</v>
      </c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171"/>
      <c r="AS183" s="192">
        <f t="shared" si="355"/>
        <v>0</v>
      </c>
      <c r="AT183" s="192">
        <f t="shared" si="356"/>
        <v>34200</v>
      </c>
      <c r="AU183" s="192">
        <f t="shared" si="357"/>
        <v>0</v>
      </c>
      <c r="AV183" s="192">
        <f t="shared" si="358"/>
        <v>0</v>
      </c>
      <c r="AW183" s="192">
        <f t="shared" si="359"/>
        <v>0</v>
      </c>
    </row>
    <row r="184" spans="1:49" s="28" customFormat="1" ht="15.75" customHeight="1">
      <c r="A184" s="214" t="s">
        <v>93</v>
      </c>
      <c r="B184" s="215"/>
      <c r="C184" s="2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6"/>
      <c r="X184" s="42">
        <f t="shared" ref="X184:AI184" si="360">X185+X186</f>
        <v>0</v>
      </c>
      <c r="Y184" s="42">
        <f t="shared" si="360"/>
        <v>0</v>
      </c>
      <c r="Z184" s="42">
        <f t="shared" si="360"/>
        <v>0</v>
      </c>
      <c r="AA184" s="42">
        <f t="shared" si="360"/>
        <v>2401</v>
      </c>
      <c r="AB184" s="60">
        <f t="shared" si="360"/>
        <v>0</v>
      </c>
      <c r="AC184" s="60">
        <f t="shared" si="360"/>
        <v>0</v>
      </c>
      <c r="AD184" s="60">
        <f t="shared" si="360"/>
        <v>34200</v>
      </c>
      <c r="AE184" s="60">
        <f t="shared" si="360"/>
        <v>0</v>
      </c>
      <c r="AF184" s="78">
        <f t="shared" si="360"/>
        <v>22000</v>
      </c>
      <c r="AG184" s="78">
        <f t="shared" si="360"/>
        <v>0</v>
      </c>
      <c r="AH184" s="78">
        <f t="shared" si="360"/>
        <v>0</v>
      </c>
      <c r="AI184" s="78">
        <f t="shared" si="360"/>
        <v>22000</v>
      </c>
      <c r="AJ184" s="96">
        <f t="shared" ref="AJ184:AQ184" si="361">AJ185+AJ186</f>
        <v>0</v>
      </c>
      <c r="AK184" s="96">
        <f t="shared" si="361"/>
        <v>0</v>
      </c>
      <c r="AL184" s="96">
        <f t="shared" si="361"/>
        <v>0</v>
      </c>
      <c r="AM184" s="96">
        <f t="shared" si="361"/>
        <v>22000</v>
      </c>
      <c r="AN184" s="42">
        <f t="shared" si="361"/>
        <v>0</v>
      </c>
      <c r="AO184" s="42">
        <f t="shared" si="361"/>
        <v>0</v>
      </c>
      <c r="AP184" s="42">
        <f t="shared" si="361"/>
        <v>0</v>
      </c>
      <c r="AQ184" s="42">
        <f t="shared" si="361"/>
        <v>22000</v>
      </c>
      <c r="AR184" s="109"/>
      <c r="AS184" s="42">
        <f t="shared" si="323"/>
        <v>2401</v>
      </c>
      <c r="AT184" s="42">
        <f t="shared" si="324"/>
        <v>34200</v>
      </c>
      <c r="AU184" s="42">
        <f t="shared" si="325"/>
        <v>44000</v>
      </c>
      <c r="AV184" s="42">
        <f t="shared" si="326"/>
        <v>22000</v>
      </c>
      <c r="AW184" s="42">
        <f t="shared" si="327"/>
        <v>22000</v>
      </c>
    </row>
    <row r="185" spans="1:49" s="28" customFormat="1" ht="15.75" customHeight="1">
      <c r="A185" s="203" t="s">
        <v>7</v>
      </c>
      <c r="B185" s="204"/>
      <c r="C185" s="204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1"/>
      <c r="X185" s="40">
        <f t="shared" ref="X185:AC185" si="362">X172+X176</f>
        <v>0</v>
      </c>
      <c r="Y185" s="40">
        <f t="shared" si="362"/>
        <v>0</v>
      </c>
      <c r="Z185" s="40">
        <f t="shared" si="362"/>
        <v>0</v>
      </c>
      <c r="AA185" s="40">
        <f t="shared" si="362"/>
        <v>2401</v>
      </c>
      <c r="AB185" s="58">
        <f t="shared" si="362"/>
        <v>0</v>
      </c>
      <c r="AC185" s="58">
        <f t="shared" si="362"/>
        <v>0</v>
      </c>
      <c r="AD185" s="58">
        <v>34200</v>
      </c>
      <c r="AE185" s="58">
        <f t="shared" ref="AE185:AQ185" si="363">AE172+AE176</f>
        <v>0</v>
      </c>
      <c r="AF185" s="76">
        <f t="shared" si="363"/>
        <v>22000</v>
      </c>
      <c r="AG185" s="76">
        <f t="shared" si="363"/>
        <v>0</v>
      </c>
      <c r="AH185" s="76">
        <f t="shared" si="363"/>
        <v>0</v>
      </c>
      <c r="AI185" s="76">
        <f t="shared" si="363"/>
        <v>22000</v>
      </c>
      <c r="AJ185" s="94">
        <f t="shared" si="363"/>
        <v>0</v>
      </c>
      <c r="AK185" s="94">
        <f t="shared" si="363"/>
        <v>0</v>
      </c>
      <c r="AL185" s="94">
        <f t="shared" si="363"/>
        <v>0</v>
      </c>
      <c r="AM185" s="94">
        <f t="shared" si="363"/>
        <v>22000</v>
      </c>
      <c r="AN185" s="40">
        <f t="shared" si="363"/>
        <v>0</v>
      </c>
      <c r="AO185" s="40">
        <f t="shared" si="363"/>
        <v>0</v>
      </c>
      <c r="AP185" s="40">
        <f t="shared" si="363"/>
        <v>0</v>
      </c>
      <c r="AQ185" s="40">
        <f t="shared" si="363"/>
        <v>22000</v>
      </c>
      <c r="AR185" s="109"/>
      <c r="AS185" s="40">
        <f t="shared" si="323"/>
        <v>2401</v>
      </c>
      <c r="AT185" s="40">
        <f t="shared" si="324"/>
        <v>34200</v>
      </c>
      <c r="AU185" s="40">
        <f t="shared" si="325"/>
        <v>44000</v>
      </c>
      <c r="AV185" s="40">
        <f t="shared" si="326"/>
        <v>22000</v>
      </c>
      <c r="AW185" s="40">
        <f t="shared" si="327"/>
        <v>22000</v>
      </c>
    </row>
    <row r="186" spans="1:49" s="28" customFormat="1" ht="15.75" customHeight="1">
      <c r="A186" s="203" t="s">
        <v>8</v>
      </c>
      <c r="B186" s="204"/>
      <c r="C186" s="204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1"/>
      <c r="X186" s="40">
        <v>0</v>
      </c>
      <c r="Y186" s="40">
        <v>0</v>
      </c>
      <c r="Z186" s="40">
        <v>0</v>
      </c>
      <c r="AA186" s="40">
        <v>0</v>
      </c>
      <c r="AB186" s="58">
        <v>0</v>
      </c>
      <c r="AC186" s="58">
        <v>0</v>
      </c>
      <c r="AD186" s="58">
        <v>0</v>
      </c>
      <c r="AE186" s="58">
        <v>0</v>
      </c>
      <c r="AF186" s="76">
        <v>0</v>
      </c>
      <c r="AG186" s="76">
        <v>0</v>
      </c>
      <c r="AH186" s="76">
        <v>0</v>
      </c>
      <c r="AI186" s="76">
        <v>0</v>
      </c>
      <c r="AJ186" s="94">
        <v>0</v>
      </c>
      <c r="AK186" s="94">
        <v>0</v>
      </c>
      <c r="AL186" s="94">
        <v>0</v>
      </c>
      <c r="AM186" s="94">
        <v>0</v>
      </c>
      <c r="AN186" s="40">
        <v>0</v>
      </c>
      <c r="AO186" s="40">
        <v>0</v>
      </c>
      <c r="AP186" s="40">
        <v>0</v>
      </c>
      <c r="AQ186" s="40">
        <v>0</v>
      </c>
      <c r="AR186" s="109"/>
      <c r="AS186" s="40">
        <f t="shared" si="323"/>
        <v>0</v>
      </c>
      <c r="AT186" s="40">
        <f t="shared" si="324"/>
        <v>0</v>
      </c>
      <c r="AU186" s="40">
        <f t="shared" si="325"/>
        <v>0</v>
      </c>
      <c r="AV186" s="40">
        <f t="shared" si="326"/>
        <v>0</v>
      </c>
      <c r="AW186" s="40">
        <f t="shared" si="327"/>
        <v>0</v>
      </c>
    </row>
    <row r="187" spans="1:49" s="25" customFormat="1" ht="15.75">
      <c r="A187" s="214" t="s">
        <v>12</v>
      </c>
      <c r="B187" s="215"/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106"/>
      <c r="Q187" s="106"/>
      <c r="R187" s="106"/>
      <c r="S187" s="106"/>
      <c r="T187" s="106"/>
      <c r="U187" s="106"/>
      <c r="V187" s="106"/>
      <c r="W187" s="106"/>
      <c r="X187" s="42">
        <f t="shared" ref="X187" si="364">X188+X189</f>
        <v>0</v>
      </c>
      <c r="Y187" s="42">
        <f t="shared" ref="Y187:AQ187" si="365">Y188+Y189</f>
        <v>0</v>
      </c>
      <c r="Z187" s="42">
        <f t="shared" si="365"/>
        <v>101850</v>
      </c>
      <c r="AA187" s="42">
        <f t="shared" ref="AA187:AQ187" si="366">AA188+AA189</f>
        <v>306913</v>
      </c>
      <c r="AB187" s="60">
        <f t="shared" si="366"/>
        <v>0</v>
      </c>
      <c r="AC187" s="60">
        <f t="shared" si="366"/>
        <v>0</v>
      </c>
      <c r="AD187" s="60">
        <f t="shared" si="366"/>
        <v>94700</v>
      </c>
      <c r="AE187" s="60">
        <f t="shared" si="366"/>
        <v>23000</v>
      </c>
      <c r="AF187" s="78">
        <f t="shared" si="366"/>
        <v>49500</v>
      </c>
      <c r="AG187" s="78">
        <f t="shared" si="366"/>
        <v>43900</v>
      </c>
      <c r="AH187" s="78">
        <f t="shared" si="366"/>
        <v>26000</v>
      </c>
      <c r="AI187" s="78">
        <f t="shared" si="366"/>
        <v>47000</v>
      </c>
      <c r="AJ187" s="96">
        <f t="shared" si="366"/>
        <v>24000</v>
      </c>
      <c r="AK187" s="96">
        <f t="shared" si="366"/>
        <v>53311</v>
      </c>
      <c r="AL187" s="96">
        <f t="shared" si="366"/>
        <v>62500</v>
      </c>
      <c r="AM187" s="96">
        <f t="shared" si="366"/>
        <v>148500</v>
      </c>
      <c r="AN187" s="42">
        <f t="shared" si="366"/>
        <v>60000</v>
      </c>
      <c r="AO187" s="42">
        <f t="shared" si="366"/>
        <v>93000</v>
      </c>
      <c r="AP187" s="42">
        <f t="shared" si="366"/>
        <v>66481</v>
      </c>
      <c r="AQ187" s="42">
        <f t="shared" si="366"/>
        <v>61681</v>
      </c>
      <c r="AR187" s="109"/>
      <c r="AS187" s="42">
        <f t="shared" si="323"/>
        <v>408763</v>
      </c>
      <c r="AT187" s="42">
        <f t="shared" si="324"/>
        <v>117700</v>
      </c>
      <c r="AU187" s="42">
        <f t="shared" si="325"/>
        <v>166400</v>
      </c>
      <c r="AV187" s="42">
        <f t="shared" si="326"/>
        <v>288311</v>
      </c>
      <c r="AW187" s="42">
        <f t="shared" si="327"/>
        <v>281162</v>
      </c>
    </row>
    <row r="188" spans="1:49" ht="15.75">
      <c r="A188" s="203" t="s">
        <v>7</v>
      </c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19"/>
      <c r="Q188" s="19"/>
      <c r="R188" s="19"/>
      <c r="S188" s="19"/>
      <c r="T188" s="19"/>
      <c r="U188" s="19"/>
      <c r="V188" s="19"/>
      <c r="W188" s="19"/>
      <c r="X188" s="40">
        <f>X48+X86+X185+X168</f>
        <v>0</v>
      </c>
      <c r="Y188" s="40">
        <f>Y48+Y86+Y185+Y168</f>
        <v>0</v>
      </c>
      <c r="Z188" s="40">
        <f>Z48+Z86+Z185+Z168</f>
        <v>40050</v>
      </c>
      <c r="AA188" s="40">
        <f t="shared" ref="AA188:AQ188" si="367">AA48+AA86+AA185+AA168</f>
        <v>56901</v>
      </c>
      <c r="AB188" s="58">
        <f t="shared" si="367"/>
        <v>0</v>
      </c>
      <c r="AC188" s="58">
        <f t="shared" si="367"/>
        <v>0</v>
      </c>
      <c r="AD188" s="58">
        <f t="shared" si="367"/>
        <v>51200</v>
      </c>
      <c r="AE188" s="58">
        <f t="shared" si="367"/>
        <v>23000</v>
      </c>
      <c r="AF188" s="76">
        <f t="shared" si="367"/>
        <v>22500</v>
      </c>
      <c r="AG188" s="76">
        <f t="shared" si="367"/>
        <v>160</v>
      </c>
      <c r="AH188" s="76">
        <f t="shared" si="367"/>
        <v>21000</v>
      </c>
      <c r="AI188" s="76">
        <f t="shared" si="367"/>
        <v>22000</v>
      </c>
      <c r="AJ188" s="94">
        <f t="shared" si="367"/>
        <v>4000</v>
      </c>
      <c r="AK188" s="94">
        <f t="shared" si="367"/>
        <v>6000</v>
      </c>
      <c r="AL188" s="94">
        <f t="shared" si="367"/>
        <v>11500</v>
      </c>
      <c r="AM188" s="94">
        <f t="shared" si="367"/>
        <v>65500</v>
      </c>
      <c r="AN188" s="40">
        <f t="shared" si="367"/>
        <v>18000</v>
      </c>
      <c r="AO188" s="40">
        <f t="shared" si="367"/>
        <v>46000</v>
      </c>
      <c r="AP188" s="40">
        <f t="shared" si="367"/>
        <v>30000</v>
      </c>
      <c r="AQ188" s="40">
        <f t="shared" si="367"/>
        <v>52950</v>
      </c>
      <c r="AR188" s="110"/>
      <c r="AS188" s="40">
        <f t="shared" si="323"/>
        <v>96951</v>
      </c>
      <c r="AT188" s="40">
        <f t="shared" si="324"/>
        <v>74200</v>
      </c>
      <c r="AU188" s="40">
        <f t="shared" si="325"/>
        <v>65660</v>
      </c>
      <c r="AV188" s="40">
        <f t="shared" si="326"/>
        <v>87000</v>
      </c>
      <c r="AW188" s="40">
        <f t="shared" si="327"/>
        <v>146950</v>
      </c>
    </row>
    <row r="189" spans="1:49" ht="15.75">
      <c r="A189" s="203" t="s">
        <v>8</v>
      </c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19"/>
      <c r="Q189" s="19"/>
      <c r="R189" s="19"/>
      <c r="S189" s="19"/>
      <c r="T189" s="19"/>
      <c r="U189" s="19"/>
      <c r="V189" s="19"/>
      <c r="W189" s="19"/>
      <c r="X189" s="40">
        <f>X49+X87+X186+X169</f>
        <v>0</v>
      </c>
      <c r="Y189" s="40">
        <f>Y49+Y87+Y186+Y169</f>
        <v>0</v>
      </c>
      <c r="Z189" s="40">
        <f>Z49+Z87+Z186+Z169</f>
        <v>61800</v>
      </c>
      <c r="AA189" s="40">
        <f t="shared" ref="AA189:AQ189" si="368">AA49+AA87+AA186+AA169</f>
        <v>250012</v>
      </c>
      <c r="AB189" s="58">
        <f t="shared" si="368"/>
        <v>0</v>
      </c>
      <c r="AC189" s="58">
        <f t="shared" si="368"/>
        <v>0</v>
      </c>
      <c r="AD189" s="58">
        <f t="shared" si="368"/>
        <v>43500</v>
      </c>
      <c r="AE189" s="58">
        <f t="shared" si="368"/>
        <v>0</v>
      </c>
      <c r="AF189" s="76">
        <f t="shared" si="368"/>
        <v>27000</v>
      </c>
      <c r="AG189" s="76">
        <f t="shared" si="368"/>
        <v>43740</v>
      </c>
      <c r="AH189" s="76">
        <f t="shared" si="368"/>
        <v>5000</v>
      </c>
      <c r="AI189" s="76">
        <f t="shared" si="368"/>
        <v>25000</v>
      </c>
      <c r="AJ189" s="94">
        <f t="shared" si="368"/>
        <v>20000</v>
      </c>
      <c r="AK189" s="94">
        <f t="shared" si="368"/>
        <v>47311</v>
      </c>
      <c r="AL189" s="94">
        <f t="shared" si="368"/>
        <v>51000</v>
      </c>
      <c r="AM189" s="94">
        <f t="shared" si="368"/>
        <v>83000</v>
      </c>
      <c r="AN189" s="40">
        <f t="shared" si="368"/>
        <v>42000</v>
      </c>
      <c r="AO189" s="40">
        <f t="shared" si="368"/>
        <v>47000</v>
      </c>
      <c r="AP189" s="40">
        <f t="shared" si="368"/>
        <v>36481</v>
      </c>
      <c r="AQ189" s="40">
        <f t="shared" si="368"/>
        <v>8731</v>
      </c>
      <c r="AR189" s="110"/>
      <c r="AS189" s="40">
        <f t="shared" si="323"/>
        <v>311812</v>
      </c>
      <c r="AT189" s="40">
        <f t="shared" si="324"/>
        <v>43500</v>
      </c>
      <c r="AU189" s="40">
        <f t="shared" si="325"/>
        <v>100740</v>
      </c>
      <c r="AV189" s="40">
        <f t="shared" si="326"/>
        <v>201311</v>
      </c>
      <c r="AW189" s="40">
        <f t="shared" si="327"/>
        <v>134212</v>
      </c>
    </row>
    <row r="190" spans="1:49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43"/>
      <c r="Y190" s="43"/>
      <c r="Z190" s="43"/>
      <c r="AA190" s="43"/>
      <c r="AB190" s="61"/>
      <c r="AC190" s="61"/>
      <c r="AD190" s="61"/>
      <c r="AE190" s="62"/>
      <c r="AF190" s="79"/>
      <c r="AG190" s="79"/>
      <c r="AH190" s="79"/>
      <c r="AI190" s="79"/>
      <c r="AJ190" s="97"/>
      <c r="AK190" s="97"/>
      <c r="AL190" s="97"/>
      <c r="AM190" s="97"/>
      <c r="AN190" s="43"/>
      <c r="AO190" s="43"/>
      <c r="AP190" s="43"/>
      <c r="AQ190" s="43"/>
      <c r="AR190" s="110"/>
      <c r="AS190" s="43"/>
      <c r="AT190" s="43"/>
      <c r="AU190" s="43"/>
      <c r="AV190" s="43"/>
      <c r="AW190" s="43"/>
    </row>
    <row r="191" spans="1:49" ht="15.75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43"/>
      <c r="Y191" s="43"/>
      <c r="Z191" s="44"/>
      <c r="AA191" s="45">
        <f>AA2+AA3</f>
        <v>408763</v>
      </c>
      <c r="AB191" s="61"/>
      <c r="AC191" s="61"/>
      <c r="AD191" s="62"/>
      <c r="AE191" s="62">
        <f>AE2+AE3</f>
        <v>117700</v>
      </c>
      <c r="AF191" s="79"/>
      <c r="AG191" s="79"/>
      <c r="AH191" s="80"/>
      <c r="AI191" s="80">
        <f>AI2+AI3</f>
        <v>166400</v>
      </c>
      <c r="AJ191" s="97"/>
      <c r="AK191" s="97"/>
      <c r="AL191" s="98"/>
      <c r="AM191" s="98">
        <f>AM2+AM3</f>
        <v>288311</v>
      </c>
      <c r="AN191" s="43"/>
      <c r="AO191" s="43"/>
      <c r="AP191" s="44"/>
      <c r="AQ191" s="44">
        <f>AQ2+AQ3</f>
        <v>281162</v>
      </c>
      <c r="AS191" s="42">
        <f>AS10+AS15+AS19+AS23+AS27+AS31+AS35+AS39+AS43+AS52+AS56+AS60+AS64+AS68+AS73+AS77+AS81+AS90+AS94+AS99+AS103+AS107+AS111+AS115+AS119+AS123+AS127+AS131+AS135+AS139+AS143+AS147+AS151+AS155+AS159+AS163+AS172+AS176+AS180</f>
        <v>408763</v>
      </c>
      <c r="AT191" s="42">
        <f>AT10+AT15+AT19+AT23+AT27+AT31+AT35+AT39+AT43+AT52+AT56+AT60+AT64+AT68+AT73+AT77+AT81+AT90+AT94+AT99+AT103+AT107+AT111+AT115+AT119+AT123+AT127+AT131+AT135+AT139+AT143+AT147+AT151+AT155+AT159+AT163+AT172+AT176+AT180</f>
        <v>117700</v>
      </c>
      <c r="AU191" s="42">
        <f>AU10+AU15+AU19+AU23+AU27+AU31+AU35+AU39+AU43+AU52+AU56+AU60+AU64+AU68+AU73+AU77+AU81+AU90+AU94+AU99+AU103+AU107+AU111+AU115+AU119+AU123+AU127+AU131+AU135+AU139+AU143+AU147+AU151+AU155+AU159+AU163+AU172+AU176+AU180</f>
        <v>166400</v>
      </c>
      <c r="AV191" s="42">
        <f>AV10+AV15+AV19+AV23+AV27+AV31+AV35+AV39+AV43+AV52+AV56+AV60+AV64+AV68+AV73+AV77+AV81+AV90+AV94+AV99+AV103+AV107+AV111+AV115+AV119+AV123+AV127+AV131+AV135+AV139+AV143+AV147+AV151+AV155+AV159+AV163+AV172+AV176+AV180</f>
        <v>288311</v>
      </c>
      <c r="AW191" s="42">
        <f>AW10+AW15+AW19+AW23+AW27+AW31+AW35+AW39+AW43+AW52+AW56+AW60+AW64+AW68+AW73+AW77+AW81+AW90+AW94+AW99+AW103+AW107+AW111+AW115+AW119+AW123+AW127+AW131+AW135+AW139+AW143+AW147+AW151+AW155+AW159+AW163+AW172+AW176+AW180</f>
        <v>281162</v>
      </c>
    </row>
    <row r="192" spans="1:49">
      <c r="A192" s="7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46"/>
      <c r="Y192" s="46"/>
      <c r="Z192" s="44"/>
      <c r="AA192" s="45">
        <f>X187+Y187+Z187+AA187</f>
        <v>408763</v>
      </c>
      <c r="AB192" s="64"/>
      <c r="AC192" s="64"/>
      <c r="AD192" s="62"/>
      <c r="AE192" s="62">
        <f>AB187+AC187+AD187+AE187</f>
        <v>117700</v>
      </c>
      <c r="AF192" s="82"/>
      <c r="AG192" s="82"/>
      <c r="AH192" s="80"/>
      <c r="AI192" s="80">
        <f>AF187+AG187+AH187+AI187</f>
        <v>166400</v>
      </c>
      <c r="AJ192" s="100"/>
      <c r="AK192" s="100"/>
      <c r="AL192" s="98"/>
      <c r="AM192" s="98">
        <f>AJ187+AK187+AL187+AM187</f>
        <v>288311</v>
      </c>
      <c r="AN192" s="46"/>
      <c r="AO192" s="46"/>
      <c r="AP192" s="44"/>
      <c r="AQ192" s="44">
        <f>AN187+AO187+AP187+AQ187</f>
        <v>281162</v>
      </c>
      <c r="AS192" s="46"/>
      <c r="AT192" s="46"/>
      <c r="AU192" s="46"/>
      <c r="AV192" s="46"/>
      <c r="AW192" s="46"/>
    </row>
    <row r="193" spans="1:49">
      <c r="A193" s="7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46"/>
      <c r="Y193" s="46"/>
      <c r="Z193" s="46"/>
      <c r="AA193" s="45"/>
      <c r="AB193" s="64"/>
      <c r="AC193" s="64"/>
      <c r="AD193" s="64"/>
      <c r="AE193" s="63"/>
      <c r="AF193" s="82"/>
      <c r="AG193" s="82"/>
      <c r="AH193" s="82"/>
      <c r="AI193" s="81"/>
      <c r="AJ193" s="100"/>
      <c r="AK193" s="100"/>
      <c r="AL193" s="100"/>
      <c r="AM193" s="99"/>
      <c r="AN193" s="46"/>
      <c r="AO193" s="46"/>
      <c r="AP193" s="46"/>
      <c r="AQ193" s="45"/>
      <c r="AS193" s="45">
        <f>SUM(AS191:AW191)</f>
        <v>1262336</v>
      </c>
      <c r="AT193" s="45"/>
      <c r="AU193" s="46"/>
      <c r="AV193" s="46"/>
      <c r="AW193" s="46"/>
    </row>
    <row r="194" spans="1:49">
      <c r="A194" s="7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46"/>
      <c r="Y194" s="46"/>
      <c r="Z194" s="46"/>
      <c r="AA194" s="46"/>
      <c r="AB194" s="64"/>
      <c r="AC194" s="64"/>
      <c r="AD194" s="64"/>
      <c r="AE194" s="64"/>
      <c r="AF194" s="82"/>
      <c r="AG194" s="82"/>
      <c r="AH194" s="82"/>
      <c r="AI194" s="82"/>
      <c r="AJ194" s="100"/>
      <c r="AK194" s="100"/>
      <c r="AL194" s="100"/>
      <c r="AM194" s="100"/>
      <c r="AN194" s="46"/>
      <c r="AO194" s="46"/>
      <c r="AP194" s="46"/>
      <c r="AQ194" s="46"/>
      <c r="AS194" s="45"/>
      <c r="AT194" s="46"/>
      <c r="AU194" s="46"/>
      <c r="AV194" s="46"/>
      <c r="AW194" s="46"/>
    </row>
    <row r="195" spans="1:49">
      <c r="A195" s="14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45"/>
      <c r="Y195" s="44"/>
      <c r="Z195" s="44"/>
      <c r="AA195" s="45"/>
      <c r="AB195" s="63"/>
      <c r="AC195" s="63"/>
      <c r="AD195" s="62"/>
      <c r="AE195" s="63"/>
      <c r="AF195" s="81"/>
      <c r="AG195" s="81"/>
      <c r="AH195" s="80"/>
      <c r="AI195" s="81"/>
      <c r="AJ195" s="99"/>
      <c r="AK195" s="99"/>
      <c r="AL195" s="98"/>
      <c r="AM195" s="99"/>
      <c r="AN195" s="45"/>
      <c r="AO195" s="45"/>
      <c r="AP195" s="44"/>
      <c r="AQ195" s="45"/>
      <c r="AS195" s="45">
        <f>AS193-1262336</f>
        <v>0</v>
      </c>
      <c r="AT195" s="45"/>
      <c r="AU195" s="45"/>
      <c r="AV195" s="45"/>
      <c r="AW195" s="45"/>
    </row>
    <row r="196" spans="1:49">
      <c r="A196" s="14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45"/>
      <c r="Y196" s="44"/>
      <c r="Z196" s="44"/>
      <c r="AA196" s="45"/>
      <c r="AB196" s="63"/>
      <c r="AC196" s="63"/>
      <c r="AD196" s="62"/>
      <c r="AE196" s="63"/>
      <c r="AF196" s="81"/>
      <c r="AG196" s="81"/>
      <c r="AH196" s="80"/>
      <c r="AI196" s="81"/>
      <c r="AJ196" s="99"/>
      <c r="AK196" s="99"/>
      <c r="AL196" s="98"/>
      <c r="AM196" s="99"/>
      <c r="AN196" s="45"/>
      <c r="AO196" s="45"/>
      <c r="AP196" s="44"/>
      <c r="AQ196" s="45"/>
      <c r="AS196" s="45"/>
      <c r="AT196" s="45"/>
      <c r="AU196" s="45"/>
      <c r="AV196" s="45"/>
      <c r="AW196" s="45"/>
    </row>
    <row r="197" spans="1:49">
      <c r="A197" s="14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45"/>
      <c r="Y197" s="45"/>
      <c r="Z197" s="45"/>
      <c r="AA197" s="45"/>
      <c r="AB197" s="63"/>
      <c r="AC197" s="63"/>
      <c r="AD197" s="63"/>
      <c r="AE197" s="63"/>
      <c r="AF197" s="81"/>
      <c r="AG197" s="81"/>
      <c r="AH197" s="81"/>
      <c r="AI197" s="81"/>
      <c r="AJ197" s="99"/>
      <c r="AK197" s="99"/>
      <c r="AL197" s="99"/>
      <c r="AM197" s="99"/>
      <c r="AN197" s="45"/>
      <c r="AO197" s="45"/>
      <c r="AP197" s="45"/>
      <c r="AQ197" s="45"/>
      <c r="AS197" s="45"/>
      <c r="AT197" s="45"/>
      <c r="AU197" s="45"/>
      <c r="AV197" s="45"/>
      <c r="AW197" s="45"/>
    </row>
    <row r="198" spans="1:49">
      <c r="A198" s="7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46"/>
      <c r="Y198" s="46"/>
      <c r="Z198" s="46"/>
      <c r="AA198" s="46"/>
      <c r="AB198" s="64"/>
      <c r="AC198" s="64"/>
      <c r="AD198" s="64"/>
      <c r="AE198" s="64"/>
      <c r="AF198" s="82"/>
      <c r="AG198" s="82"/>
      <c r="AH198" s="82"/>
      <c r="AI198" s="82"/>
      <c r="AJ198" s="100"/>
      <c r="AK198" s="100"/>
      <c r="AL198" s="100"/>
      <c r="AM198" s="100"/>
      <c r="AN198" s="46"/>
      <c r="AO198" s="46"/>
      <c r="AP198" s="46"/>
      <c r="AQ198" s="46"/>
      <c r="AS198" s="46"/>
      <c r="AT198" s="46"/>
      <c r="AU198" s="46"/>
      <c r="AV198" s="46"/>
      <c r="AW198" s="46"/>
    </row>
    <row r="199" spans="1:49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22"/>
      <c r="Y199" s="43"/>
      <c r="Z199" s="43"/>
      <c r="AA199" s="43"/>
      <c r="AB199" s="61"/>
      <c r="AC199" s="61"/>
      <c r="AD199" s="61"/>
      <c r="AE199" s="61"/>
      <c r="AF199" s="79"/>
      <c r="AG199" s="79"/>
      <c r="AH199" s="79"/>
      <c r="AI199" s="79"/>
      <c r="AJ199" s="97"/>
      <c r="AK199" s="97"/>
      <c r="AL199" s="97"/>
      <c r="AM199" s="97"/>
      <c r="AN199" s="43"/>
      <c r="AO199" s="43"/>
      <c r="AP199" s="43"/>
      <c r="AQ199" s="43"/>
      <c r="AS199" s="122"/>
      <c r="AT199" s="122"/>
      <c r="AU199" s="122"/>
      <c r="AV199" s="122"/>
      <c r="AW199" s="122"/>
    </row>
    <row r="200" spans="1:49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22"/>
      <c r="Y200" s="43"/>
      <c r="Z200" s="43"/>
      <c r="AA200" s="43"/>
      <c r="AB200" s="61"/>
      <c r="AC200" s="61"/>
      <c r="AD200" s="61"/>
      <c r="AE200" s="61"/>
      <c r="AF200" s="79"/>
      <c r="AG200" s="79"/>
      <c r="AH200" s="79"/>
      <c r="AI200" s="79"/>
      <c r="AJ200" s="97"/>
      <c r="AK200" s="97"/>
      <c r="AL200" s="97"/>
      <c r="AM200" s="97"/>
      <c r="AN200" s="43"/>
      <c r="AO200" s="43"/>
      <c r="AP200" s="43"/>
      <c r="AQ200" s="43"/>
      <c r="AS200" s="122"/>
      <c r="AT200" s="122"/>
      <c r="AU200" s="122"/>
      <c r="AV200" s="122"/>
      <c r="AW200" s="122"/>
    </row>
    <row r="201" spans="1:49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43"/>
      <c r="Y201" s="43"/>
      <c r="Z201" s="43"/>
      <c r="AA201" s="43"/>
      <c r="AB201" s="61"/>
      <c r="AC201" s="61"/>
      <c r="AD201" s="61"/>
      <c r="AE201" s="61"/>
      <c r="AF201" s="79"/>
      <c r="AG201" s="79"/>
      <c r="AH201" s="79"/>
      <c r="AI201" s="79"/>
      <c r="AJ201" s="97"/>
      <c r="AK201" s="97"/>
      <c r="AL201" s="97"/>
      <c r="AM201" s="97"/>
      <c r="AN201" s="43"/>
      <c r="AO201" s="43"/>
      <c r="AP201" s="43"/>
      <c r="AQ201" s="43"/>
      <c r="AS201" s="43"/>
      <c r="AT201" s="43"/>
      <c r="AU201" s="43"/>
      <c r="AV201" s="43"/>
      <c r="AW201" s="43"/>
    </row>
    <row r="202" spans="1:49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43"/>
      <c r="Y202" s="43"/>
      <c r="Z202" s="43"/>
      <c r="AA202" s="43"/>
      <c r="AB202" s="61"/>
      <c r="AC202" s="61"/>
      <c r="AD202" s="61"/>
      <c r="AE202" s="61"/>
      <c r="AF202" s="79"/>
      <c r="AG202" s="79"/>
      <c r="AH202" s="79"/>
      <c r="AI202" s="79"/>
      <c r="AJ202" s="97"/>
      <c r="AK202" s="97"/>
      <c r="AL202" s="97"/>
      <c r="AM202" s="97"/>
      <c r="AN202" s="43"/>
      <c r="AO202" s="43"/>
      <c r="AP202" s="43"/>
      <c r="AQ202" s="43"/>
      <c r="AS202" s="43"/>
      <c r="AT202" s="43"/>
      <c r="AU202" s="43"/>
      <c r="AV202" s="43"/>
      <c r="AW202" s="43"/>
    </row>
    <row r="203" spans="1:49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43"/>
      <c r="Y203" s="43"/>
      <c r="Z203" s="43"/>
      <c r="AA203" s="43"/>
      <c r="AB203" s="61"/>
      <c r="AC203" s="61"/>
      <c r="AD203" s="61"/>
      <c r="AE203" s="61"/>
      <c r="AF203" s="79"/>
      <c r="AG203" s="79"/>
      <c r="AH203" s="79"/>
      <c r="AI203" s="79"/>
      <c r="AJ203" s="97"/>
      <c r="AK203" s="97"/>
      <c r="AL203" s="97"/>
      <c r="AM203" s="97"/>
      <c r="AN203" s="43"/>
      <c r="AO203" s="43"/>
      <c r="AP203" s="43"/>
      <c r="AQ203" s="43"/>
      <c r="AS203" s="43"/>
      <c r="AT203" s="43"/>
      <c r="AU203" s="43"/>
      <c r="AV203" s="43"/>
      <c r="AW203" s="43"/>
    </row>
    <row r="204" spans="1:49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43"/>
      <c r="Y204" s="43"/>
      <c r="Z204" s="43"/>
      <c r="AA204" s="43"/>
      <c r="AB204" s="61"/>
      <c r="AC204" s="61"/>
      <c r="AD204" s="61"/>
      <c r="AE204" s="61"/>
      <c r="AF204" s="79"/>
      <c r="AG204" s="79"/>
      <c r="AH204" s="79"/>
      <c r="AI204" s="79"/>
      <c r="AJ204" s="97"/>
      <c r="AK204" s="97"/>
      <c r="AL204" s="97"/>
      <c r="AM204" s="97"/>
      <c r="AN204" s="43"/>
      <c r="AO204" s="43"/>
      <c r="AP204" s="43"/>
      <c r="AQ204" s="43"/>
      <c r="AS204" s="43"/>
      <c r="AT204" s="43"/>
      <c r="AU204" s="43"/>
      <c r="AV204" s="43"/>
      <c r="AW204" s="43"/>
    </row>
    <row r="205" spans="1:49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43"/>
      <c r="Y205" s="43"/>
      <c r="Z205" s="43"/>
      <c r="AA205" s="43"/>
      <c r="AB205" s="61"/>
      <c r="AC205" s="61"/>
      <c r="AD205" s="61"/>
      <c r="AE205" s="61"/>
      <c r="AF205" s="79"/>
      <c r="AG205" s="79"/>
      <c r="AH205" s="79"/>
      <c r="AI205" s="79"/>
      <c r="AJ205" s="97"/>
      <c r="AK205" s="97"/>
      <c r="AL205" s="97"/>
      <c r="AM205" s="97"/>
      <c r="AN205" s="43"/>
      <c r="AO205" s="43"/>
      <c r="AP205" s="43"/>
      <c r="AQ205" s="43"/>
      <c r="AS205" s="43"/>
      <c r="AT205" s="43"/>
      <c r="AU205" s="43"/>
      <c r="AV205" s="43"/>
      <c r="AW205" s="43"/>
    </row>
    <row r="206" spans="1:49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43"/>
      <c r="Y206" s="43"/>
      <c r="Z206" s="43"/>
      <c r="AA206" s="43"/>
      <c r="AB206" s="61"/>
      <c r="AC206" s="61"/>
      <c r="AD206" s="61"/>
      <c r="AE206" s="61"/>
      <c r="AF206" s="79"/>
      <c r="AG206" s="79"/>
      <c r="AH206" s="79"/>
      <c r="AI206" s="79"/>
      <c r="AJ206" s="97"/>
      <c r="AK206" s="97"/>
      <c r="AL206" s="97"/>
      <c r="AM206" s="97"/>
      <c r="AN206" s="43"/>
      <c r="AO206" s="43"/>
      <c r="AP206" s="43"/>
      <c r="AQ206" s="43"/>
      <c r="AS206" s="43"/>
      <c r="AT206" s="43"/>
      <c r="AU206" s="43"/>
      <c r="AV206" s="43"/>
      <c r="AW206" s="43"/>
    </row>
    <row r="207" spans="1:49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43"/>
      <c r="Y207" s="43"/>
      <c r="Z207" s="43"/>
      <c r="AA207" s="43"/>
      <c r="AB207" s="61"/>
      <c r="AC207" s="61"/>
      <c r="AD207" s="61"/>
      <c r="AE207" s="61"/>
      <c r="AF207" s="79"/>
      <c r="AG207" s="79"/>
      <c r="AH207" s="79"/>
      <c r="AI207" s="79"/>
      <c r="AJ207" s="97"/>
      <c r="AK207" s="97"/>
      <c r="AL207" s="97"/>
      <c r="AM207" s="97"/>
      <c r="AN207" s="43"/>
      <c r="AO207" s="43"/>
      <c r="AP207" s="43"/>
      <c r="AQ207" s="43"/>
      <c r="AS207" s="43"/>
      <c r="AT207" s="43"/>
      <c r="AU207" s="43"/>
      <c r="AV207" s="43"/>
      <c r="AW207" s="43"/>
    </row>
    <row r="208" spans="1:49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43"/>
      <c r="Y208" s="43"/>
      <c r="Z208" s="43"/>
      <c r="AA208" s="43"/>
      <c r="AB208" s="61"/>
      <c r="AC208" s="61"/>
      <c r="AD208" s="61"/>
      <c r="AE208" s="61"/>
      <c r="AF208" s="79"/>
      <c r="AG208" s="79"/>
      <c r="AH208" s="79"/>
      <c r="AI208" s="79"/>
      <c r="AJ208" s="97"/>
      <c r="AK208" s="97"/>
      <c r="AL208" s="97"/>
      <c r="AM208" s="97"/>
      <c r="AN208" s="43"/>
      <c r="AO208" s="43"/>
      <c r="AP208" s="43"/>
      <c r="AQ208" s="43"/>
      <c r="AS208" s="43"/>
      <c r="AT208" s="43"/>
      <c r="AU208" s="43"/>
      <c r="AV208" s="43"/>
      <c r="AW208" s="43"/>
    </row>
    <row r="209" spans="1:49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43"/>
      <c r="Y209" s="43"/>
      <c r="Z209" s="43"/>
      <c r="AA209" s="43"/>
      <c r="AB209" s="61"/>
      <c r="AC209" s="61"/>
      <c r="AD209" s="61"/>
      <c r="AE209" s="61"/>
      <c r="AF209" s="79"/>
      <c r="AG209" s="79"/>
      <c r="AH209" s="79"/>
      <c r="AI209" s="79"/>
      <c r="AJ209" s="97"/>
      <c r="AK209" s="97"/>
      <c r="AL209" s="97"/>
      <c r="AM209" s="97"/>
      <c r="AN209" s="43"/>
      <c r="AO209" s="43"/>
      <c r="AP209" s="43"/>
      <c r="AQ209" s="43"/>
      <c r="AS209" s="43"/>
      <c r="AT209" s="43"/>
      <c r="AU209" s="43"/>
      <c r="AV209" s="43"/>
      <c r="AW209" s="43"/>
    </row>
    <row r="210" spans="1:49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43"/>
      <c r="Y210" s="43"/>
      <c r="Z210" s="43"/>
      <c r="AA210" s="43"/>
      <c r="AB210" s="61"/>
      <c r="AC210" s="61"/>
      <c r="AD210" s="61"/>
      <c r="AE210" s="61"/>
      <c r="AF210" s="79"/>
      <c r="AG210" s="79"/>
      <c r="AH210" s="79"/>
      <c r="AI210" s="79"/>
      <c r="AJ210" s="97"/>
      <c r="AK210" s="97"/>
      <c r="AL210" s="97"/>
      <c r="AM210" s="97"/>
      <c r="AN210" s="43"/>
      <c r="AO210" s="43"/>
      <c r="AP210" s="43"/>
      <c r="AQ210" s="43"/>
      <c r="AS210" s="43"/>
      <c r="AT210" s="43"/>
      <c r="AU210" s="43"/>
      <c r="AV210" s="43"/>
      <c r="AW210" s="43"/>
    </row>
    <row r="211" spans="1:49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43"/>
      <c r="Y211" s="43"/>
      <c r="Z211" s="43"/>
      <c r="AA211" s="43"/>
      <c r="AB211" s="61"/>
      <c r="AC211" s="61"/>
      <c r="AD211" s="61"/>
      <c r="AE211" s="61"/>
      <c r="AF211" s="79"/>
      <c r="AG211" s="79"/>
      <c r="AH211" s="79"/>
      <c r="AI211" s="79"/>
      <c r="AJ211" s="97"/>
      <c r="AK211" s="97"/>
      <c r="AL211" s="97"/>
      <c r="AM211" s="97"/>
      <c r="AN211" s="43"/>
      <c r="AO211" s="43"/>
      <c r="AP211" s="43"/>
      <c r="AQ211" s="43"/>
      <c r="AS211" s="43"/>
      <c r="AT211" s="43"/>
      <c r="AU211" s="43"/>
      <c r="AV211" s="43"/>
      <c r="AW211" s="43"/>
    </row>
    <row r="212" spans="1:49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43"/>
      <c r="Y212" s="43"/>
      <c r="Z212" s="43"/>
      <c r="AA212" s="43"/>
      <c r="AB212" s="61"/>
      <c r="AC212" s="61"/>
      <c r="AD212" s="61"/>
      <c r="AE212" s="61"/>
      <c r="AF212" s="79"/>
      <c r="AG212" s="79"/>
      <c r="AH212" s="79"/>
      <c r="AI212" s="79"/>
      <c r="AJ212" s="97"/>
      <c r="AK212" s="97"/>
      <c r="AL212" s="97"/>
      <c r="AM212" s="97"/>
      <c r="AN212" s="43"/>
      <c r="AO212" s="43"/>
      <c r="AP212" s="43"/>
      <c r="AQ212" s="43"/>
      <c r="AS212" s="43"/>
      <c r="AT212" s="43"/>
      <c r="AU212" s="43"/>
      <c r="AV212" s="43"/>
      <c r="AW212" s="43"/>
    </row>
    <row r="213" spans="1:49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43"/>
      <c r="Y213" s="43"/>
      <c r="Z213" s="43"/>
      <c r="AA213" s="43"/>
      <c r="AB213" s="61"/>
      <c r="AC213" s="61"/>
      <c r="AD213" s="61"/>
      <c r="AE213" s="61"/>
      <c r="AF213" s="79"/>
      <c r="AG213" s="79"/>
      <c r="AH213" s="79"/>
      <c r="AI213" s="79"/>
      <c r="AJ213" s="97"/>
      <c r="AK213" s="97"/>
      <c r="AL213" s="97"/>
      <c r="AM213" s="97"/>
      <c r="AN213" s="43"/>
      <c r="AO213" s="43"/>
      <c r="AP213" s="43"/>
      <c r="AQ213" s="43"/>
      <c r="AS213" s="43"/>
      <c r="AT213" s="43"/>
      <c r="AU213" s="43"/>
      <c r="AV213" s="43"/>
      <c r="AW213" s="43"/>
    </row>
    <row r="214" spans="1:49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43"/>
      <c r="Y214" s="43"/>
      <c r="Z214" s="43"/>
      <c r="AA214" s="43"/>
      <c r="AB214" s="61"/>
      <c r="AC214" s="61"/>
      <c r="AD214" s="61"/>
      <c r="AE214" s="61"/>
      <c r="AF214" s="79"/>
      <c r="AG214" s="79"/>
      <c r="AH214" s="79"/>
      <c r="AI214" s="79"/>
      <c r="AJ214" s="97"/>
      <c r="AK214" s="97"/>
      <c r="AL214" s="97"/>
      <c r="AM214" s="97"/>
      <c r="AN214" s="43"/>
      <c r="AO214" s="43"/>
      <c r="AP214" s="43"/>
      <c r="AQ214" s="43"/>
      <c r="AS214" s="43"/>
      <c r="AT214" s="43"/>
      <c r="AU214" s="43"/>
      <c r="AV214" s="43"/>
      <c r="AW214" s="43"/>
    </row>
    <row r="215" spans="1:49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43"/>
      <c r="Y215" s="43"/>
      <c r="Z215" s="43"/>
      <c r="AA215" s="43"/>
      <c r="AB215" s="61"/>
      <c r="AC215" s="61"/>
      <c r="AD215" s="61"/>
      <c r="AE215" s="61"/>
      <c r="AF215" s="79"/>
      <c r="AG215" s="79"/>
      <c r="AH215" s="79"/>
      <c r="AI215" s="79"/>
      <c r="AJ215" s="97"/>
      <c r="AK215" s="97"/>
      <c r="AL215" s="97"/>
      <c r="AM215" s="97"/>
      <c r="AN215" s="43"/>
      <c r="AO215" s="43"/>
      <c r="AP215" s="43"/>
      <c r="AQ215" s="43"/>
      <c r="AS215" s="43"/>
      <c r="AT215" s="43"/>
      <c r="AU215" s="43"/>
      <c r="AV215" s="43"/>
      <c r="AW215" s="43"/>
    </row>
    <row r="216" spans="1:49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43"/>
      <c r="Y216" s="43"/>
      <c r="Z216" s="43"/>
      <c r="AA216" s="43"/>
      <c r="AB216" s="61"/>
      <c r="AC216" s="61"/>
      <c r="AD216" s="61"/>
      <c r="AE216" s="61"/>
      <c r="AF216" s="79"/>
      <c r="AG216" s="79"/>
      <c r="AH216" s="79"/>
      <c r="AI216" s="79"/>
      <c r="AJ216" s="97"/>
      <c r="AK216" s="97"/>
      <c r="AL216" s="97"/>
      <c r="AM216" s="97"/>
      <c r="AN216" s="43"/>
      <c r="AO216" s="43"/>
      <c r="AP216" s="43"/>
      <c r="AQ216" s="43"/>
      <c r="AS216" s="43"/>
      <c r="AT216" s="43"/>
      <c r="AU216" s="43"/>
      <c r="AV216" s="43"/>
      <c r="AW216" s="43"/>
    </row>
    <row r="217" spans="1:49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43"/>
      <c r="Y217" s="43"/>
      <c r="Z217" s="43"/>
      <c r="AA217" s="43"/>
      <c r="AB217" s="61"/>
      <c r="AC217" s="61"/>
      <c r="AD217" s="61"/>
      <c r="AE217" s="61"/>
      <c r="AF217" s="79"/>
      <c r="AG217" s="79"/>
      <c r="AH217" s="79"/>
      <c r="AI217" s="79"/>
      <c r="AJ217" s="97"/>
      <c r="AK217" s="97"/>
      <c r="AL217" s="97"/>
      <c r="AM217" s="97"/>
      <c r="AN217" s="43"/>
      <c r="AO217" s="43"/>
      <c r="AP217" s="43"/>
      <c r="AQ217" s="43"/>
      <c r="AS217" s="43"/>
      <c r="AT217" s="43"/>
      <c r="AU217" s="43"/>
      <c r="AV217" s="43"/>
      <c r="AW217" s="43"/>
    </row>
    <row r="218" spans="1:49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43"/>
      <c r="Y218" s="43"/>
      <c r="Z218" s="43"/>
      <c r="AA218" s="43"/>
      <c r="AB218" s="61"/>
      <c r="AC218" s="61"/>
      <c r="AD218" s="61"/>
      <c r="AE218" s="61"/>
      <c r="AF218" s="79"/>
      <c r="AG218" s="79"/>
      <c r="AH218" s="79"/>
      <c r="AI218" s="79"/>
      <c r="AJ218" s="97"/>
      <c r="AK218" s="97"/>
      <c r="AL218" s="97"/>
      <c r="AM218" s="97"/>
      <c r="AN218" s="43"/>
      <c r="AO218" s="43"/>
      <c r="AP218" s="43"/>
      <c r="AQ218" s="43"/>
      <c r="AS218" s="43"/>
      <c r="AT218" s="43"/>
      <c r="AU218" s="43"/>
      <c r="AV218" s="43"/>
      <c r="AW218" s="43"/>
    </row>
    <row r="219" spans="1:49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43"/>
      <c r="Y219" s="43"/>
      <c r="Z219" s="43"/>
      <c r="AA219" s="43"/>
      <c r="AB219" s="61"/>
      <c r="AC219" s="61"/>
      <c r="AD219" s="61"/>
      <c r="AE219" s="61"/>
      <c r="AF219" s="79"/>
      <c r="AG219" s="79"/>
      <c r="AH219" s="79"/>
      <c r="AI219" s="79"/>
      <c r="AJ219" s="97"/>
      <c r="AK219" s="97"/>
      <c r="AL219" s="97"/>
      <c r="AM219" s="97"/>
      <c r="AN219" s="43"/>
      <c r="AO219" s="43"/>
      <c r="AP219" s="43"/>
      <c r="AQ219" s="43"/>
      <c r="AS219" s="43"/>
      <c r="AT219" s="43"/>
      <c r="AU219" s="43"/>
      <c r="AV219" s="43"/>
      <c r="AW219" s="43"/>
    </row>
    <row r="220" spans="1:49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43"/>
      <c r="Y220" s="43"/>
      <c r="Z220" s="43"/>
      <c r="AA220" s="43"/>
      <c r="AB220" s="61"/>
      <c r="AC220" s="61"/>
      <c r="AD220" s="61"/>
      <c r="AE220" s="61"/>
      <c r="AF220" s="79"/>
      <c r="AG220" s="79"/>
      <c r="AH220" s="79"/>
      <c r="AI220" s="79"/>
      <c r="AJ220" s="97"/>
      <c r="AK220" s="97"/>
      <c r="AL220" s="97"/>
      <c r="AM220" s="97"/>
      <c r="AN220" s="43"/>
      <c r="AO220" s="43"/>
      <c r="AP220" s="43"/>
      <c r="AQ220" s="43"/>
      <c r="AS220" s="43"/>
      <c r="AT220" s="43"/>
      <c r="AU220" s="43"/>
      <c r="AV220" s="43"/>
      <c r="AW220" s="43"/>
    </row>
    <row r="221" spans="1:49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43"/>
      <c r="Y221" s="43"/>
      <c r="Z221" s="43"/>
      <c r="AA221" s="43"/>
      <c r="AB221" s="61"/>
      <c r="AC221" s="61"/>
      <c r="AD221" s="61"/>
      <c r="AE221" s="61"/>
      <c r="AF221" s="79"/>
      <c r="AG221" s="79"/>
      <c r="AH221" s="79"/>
      <c r="AI221" s="79"/>
      <c r="AJ221" s="97"/>
      <c r="AK221" s="97"/>
      <c r="AL221" s="97"/>
      <c r="AM221" s="97"/>
      <c r="AN221" s="43"/>
      <c r="AO221" s="43"/>
      <c r="AP221" s="43"/>
      <c r="AQ221" s="43"/>
      <c r="AS221" s="43"/>
      <c r="AT221" s="43"/>
      <c r="AU221" s="43"/>
      <c r="AV221" s="43"/>
      <c r="AW221" s="43"/>
    </row>
    <row r="222" spans="1:49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43"/>
      <c r="Y222" s="43"/>
      <c r="Z222" s="43"/>
      <c r="AA222" s="43"/>
      <c r="AB222" s="61"/>
      <c r="AC222" s="61"/>
      <c r="AD222" s="61"/>
      <c r="AE222" s="61"/>
      <c r="AF222" s="79"/>
      <c r="AG222" s="79"/>
      <c r="AH222" s="79"/>
      <c r="AI222" s="79"/>
      <c r="AJ222" s="97"/>
      <c r="AK222" s="97"/>
      <c r="AL222" s="97"/>
      <c r="AM222" s="97"/>
      <c r="AN222" s="43"/>
      <c r="AO222" s="43"/>
      <c r="AP222" s="43"/>
      <c r="AQ222" s="43"/>
      <c r="AS222" s="43"/>
      <c r="AT222" s="43"/>
      <c r="AU222" s="43"/>
      <c r="AV222" s="43"/>
      <c r="AW222" s="43"/>
    </row>
  </sheetData>
  <mergeCells count="45">
    <mergeCell ref="A9:AQ9"/>
    <mergeCell ref="A8:AQ8"/>
    <mergeCell ref="A49:O49"/>
    <mergeCell ref="A48:O48"/>
    <mergeCell ref="A14:W14"/>
    <mergeCell ref="A39:A42"/>
    <mergeCell ref="X5:AQ5"/>
    <mergeCell ref="A5:A7"/>
    <mergeCell ref="T6:W6"/>
    <mergeCell ref="H6:K6"/>
    <mergeCell ref="P6:S6"/>
    <mergeCell ref="AB6:AE6"/>
    <mergeCell ref="C5:C7"/>
    <mergeCell ref="L6:O6"/>
    <mergeCell ref="B5:B7"/>
    <mergeCell ref="D5:W5"/>
    <mergeCell ref="AN6:AQ6"/>
    <mergeCell ref="X6:AA6"/>
    <mergeCell ref="AF6:AI6"/>
    <mergeCell ref="D6:G6"/>
    <mergeCell ref="AJ6:AM6"/>
    <mergeCell ref="A189:O189"/>
    <mergeCell ref="A187:O187"/>
    <mergeCell ref="A188:O188"/>
    <mergeCell ref="A47:O47"/>
    <mergeCell ref="A186:C186"/>
    <mergeCell ref="A184:C184"/>
    <mergeCell ref="A185:C185"/>
    <mergeCell ref="A88:AQ88"/>
    <mergeCell ref="A89:AQ89"/>
    <mergeCell ref="A72:W72"/>
    <mergeCell ref="A87:O87"/>
    <mergeCell ref="A86:O86"/>
    <mergeCell ref="A85:O85"/>
    <mergeCell ref="A51:AQ51"/>
    <mergeCell ref="A50:AQ50"/>
    <mergeCell ref="A170:AQ170"/>
    <mergeCell ref="A143:A146"/>
    <mergeCell ref="A171:AQ171"/>
    <mergeCell ref="A90:A93"/>
    <mergeCell ref="A98:AQ98"/>
    <mergeCell ref="A99:A102"/>
    <mergeCell ref="A167:C167"/>
    <mergeCell ref="A168:C168"/>
    <mergeCell ref="A169:C169"/>
  </mergeCells>
  <phoneticPr fontId="0" type="noConversion"/>
  <pageMargins left="0.19685039370078741" right="0.19685039370078741" top="0.19685039370078741" bottom="0.19685039370078741" header="0.31496062992125984" footer="0.31496062992125984"/>
  <pageSetup paperSize="8" scale="60" fitToWidth="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60" zoomScaleSheetLayoutView="100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</vt:lpstr>
      <vt:lpstr>Лист1</vt:lpstr>
      <vt:lpstr>ГРАФИК!Заголовки_для_печати</vt:lpstr>
      <vt:lpstr>ГРАФИК!Область_печати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Selina</cp:lastModifiedBy>
  <cp:lastPrinted>2021-06-29T10:48:22Z</cp:lastPrinted>
  <dcterms:created xsi:type="dcterms:W3CDTF">1996-10-08T23:32:33Z</dcterms:created>
  <dcterms:modified xsi:type="dcterms:W3CDTF">2022-01-10T05:45:12Z</dcterms:modified>
</cp:coreProperties>
</file>